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\Desktop\R7年度総会議案書\"/>
    </mc:Choice>
  </mc:AlternateContent>
  <xr:revisionPtr revIDLastSave="0" documentId="13_ncr:1_{A2C5FC0E-6CB5-45FD-A0D7-5891102881F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7予算 (案)3月理事会用   (修正) （R7.5.2)" sheetId="19" r:id="rId1"/>
    <sheet name="R7予算 (案)3月理事会用   (修正)" sheetId="18" r:id="rId2"/>
  </sheets>
  <calcPr calcId="191029"/>
</workbook>
</file>

<file path=xl/calcChain.xml><?xml version="1.0" encoding="utf-8"?>
<calcChain xmlns="http://schemas.openxmlformats.org/spreadsheetml/2006/main">
  <c r="J70" i="19" l="1"/>
  <c r="K56" i="19"/>
  <c r="I56" i="19"/>
  <c r="I57" i="19" s="1"/>
  <c r="I62" i="19" s="1"/>
  <c r="I71" i="19" s="1"/>
  <c r="I73" i="19" s="1"/>
  <c r="I79" i="19" s="1"/>
  <c r="H56" i="19"/>
  <c r="G56" i="19"/>
  <c r="F56" i="19"/>
  <c r="E56" i="19"/>
  <c r="D56" i="19"/>
  <c r="J55" i="19"/>
  <c r="J54" i="19"/>
  <c r="J53" i="19"/>
  <c r="J52" i="19"/>
  <c r="J51" i="19"/>
  <c r="J50" i="19"/>
  <c r="J49" i="19"/>
  <c r="J48" i="19"/>
  <c r="J47" i="19"/>
  <c r="J46" i="19"/>
  <c r="J45" i="19"/>
  <c r="J44" i="19"/>
  <c r="J43" i="19"/>
  <c r="J41" i="19"/>
  <c r="J40" i="19"/>
  <c r="J39" i="19"/>
  <c r="J38" i="19"/>
  <c r="J37" i="19"/>
  <c r="J36" i="19"/>
  <c r="J35" i="19"/>
  <c r="J34" i="19"/>
  <c r="J33" i="19"/>
  <c r="J32" i="19"/>
  <c r="J30" i="19"/>
  <c r="J29" i="19"/>
  <c r="J28" i="19"/>
  <c r="K25" i="19"/>
  <c r="I25" i="19"/>
  <c r="H25" i="19"/>
  <c r="H57" i="19" s="1"/>
  <c r="H62" i="19" s="1"/>
  <c r="H71" i="19" s="1"/>
  <c r="H73" i="19" s="1"/>
  <c r="H79" i="19" s="1"/>
  <c r="G25" i="19"/>
  <c r="F25" i="19"/>
  <c r="E25" i="19"/>
  <c r="D25" i="19"/>
  <c r="D57" i="19" s="1"/>
  <c r="D62" i="19" s="1"/>
  <c r="J24" i="19"/>
  <c r="J23" i="19"/>
  <c r="J21" i="19"/>
  <c r="J19" i="19"/>
  <c r="J18" i="19"/>
  <c r="J16" i="19"/>
  <c r="J15" i="19"/>
  <c r="J14" i="19"/>
  <c r="J13" i="19"/>
  <c r="J11" i="19"/>
  <c r="J25" i="19" s="1"/>
  <c r="J10" i="19"/>
  <c r="J70" i="18"/>
  <c r="K56" i="18"/>
  <c r="I56" i="18"/>
  <c r="H56" i="18"/>
  <c r="H57" i="18" s="1"/>
  <c r="H62" i="18" s="1"/>
  <c r="H71" i="18" s="1"/>
  <c r="H73" i="18" s="1"/>
  <c r="H79" i="18" s="1"/>
  <c r="G56" i="18"/>
  <c r="G57" i="18" s="1"/>
  <c r="G62" i="18" s="1"/>
  <c r="G71" i="18" s="1"/>
  <c r="G73" i="18" s="1"/>
  <c r="G79" i="18" s="1"/>
  <c r="F56" i="18"/>
  <c r="E56" i="18"/>
  <c r="D56" i="18"/>
  <c r="J55" i="18"/>
  <c r="J54" i="18"/>
  <c r="J53" i="18"/>
  <c r="J52" i="18"/>
  <c r="J51" i="18"/>
  <c r="J50" i="18"/>
  <c r="J49" i="18"/>
  <c r="J48" i="18"/>
  <c r="J47" i="18"/>
  <c r="J46" i="18"/>
  <c r="J45" i="18"/>
  <c r="J44" i="18"/>
  <c r="J43" i="18"/>
  <c r="J41" i="18"/>
  <c r="J40" i="18"/>
  <c r="J39" i="18"/>
  <c r="J38" i="18"/>
  <c r="J37" i="18"/>
  <c r="J36" i="18"/>
  <c r="J35" i="18"/>
  <c r="J34" i="18"/>
  <c r="J33" i="18"/>
  <c r="J32" i="18"/>
  <c r="J30" i="18"/>
  <c r="J29" i="18"/>
  <c r="J28" i="18"/>
  <c r="K25" i="18"/>
  <c r="I25" i="18"/>
  <c r="I57" i="18" s="1"/>
  <c r="I62" i="18" s="1"/>
  <c r="I71" i="18" s="1"/>
  <c r="I73" i="18" s="1"/>
  <c r="I79" i="18" s="1"/>
  <c r="H25" i="18"/>
  <c r="G25" i="18"/>
  <c r="F25" i="18"/>
  <c r="F57" i="18" s="1"/>
  <c r="F62" i="18" s="1"/>
  <c r="F71" i="18" s="1"/>
  <c r="F73" i="18" s="1"/>
  <c r="F79" i="18" s="1"/>
  <c r="E25" i="18"/>
  <c r="D25" i="18"/>
  <c r="J24" i="18"/>
  <c r="J23" i="18"/>
  <c r="J21" i="18"/>
  <c r="J19" i="18"/>
  <c r="J18" i="18"/>
  <c r="J16" i="18"/>
  <c r="J15" i="18"/>
  <c r="J14" i="18"/>
  <c r="J13" i="18"/>
  <c r="J11" i="18"/>
  <c r="J10" i="18"/>
  <c r="J25" i="18" s="1"/>
  <c r="J56" i="19" l="1"/>
  <c r="J57" i="19" s="1"/>
  <c r="G57" i="19"/>
  <c r="G62" i="19" s="1"/>
  <c r="G71" i="19" s="1"/>
  <c r="G73" i="19" s="1"/>
  <c r="G79" i="19" s="1"/>
  <c r="F57" i="19"/>
  <c r="F62" i="19" s="1"/>
  <c r="F71" i="19" s="1"/>
  <c r="F73" i="19" s="1"/>
  <c r="F79" i="19" s="1"/>
  <c r="E57" i="19"/>
  <c r="E62" i="19" s="1"/>
  <c r="E71" i="19" s="1"/>
  <c r="E73" i="19" s="1"/>
  <c r="E79" i="19" s="1"/>
  <c r="D71" i="19"/>
  <c r="J56" i="18"/>
  <c r="J57" i="18" s="1"/>
  <c r="E57" i="18"/>
  <c r="E62" i="18" s="1"/>
  <c r="E71" i="18" s="1"/>
  <c r="E73" i="18" s="1"/>
  <c r="E79" i="18" s="1"/>
  <c r="D57" i="18"/>
  <c r="D62" i="18" s="1"/>
  <c r="J62" i="18" s="1"/>
  <c r="J62" i="19" l="1"/>
  <c r="D73" i="19"/>
  <c r="J71" i="19"/>
  <c r="D71" i="18"/>
  <c r="D73" i="18" s="1"/>
  <c r="J71" i="18"/>
  <c r="D79" i="19" l="1"/>
  <c r="J73" i="19"/>
  <c r="J79" i="19" s="1"/>
  <c r="D79" i="18"/>
  <c r="J73" i="18"/>
  <c r="J79" i="18" s="1"/>
</calcChain>
</file>

<file path=xl/sharedStrings.xml><?xml version="1.0" encoding="utf-8"?>
<sst xmlns="http://schemas.openxmlformats.org/spreadsheetml/2006/main" count="190" uniqueCount="85">
  <si>
    <t>表彰事業</t>
    <rPh sb="0" eb="2">
      <t>ヒョウショウ</t>
    </rPh>
    <rPh sb="2" eb="4">
      <t>ジギョウ</t>
    </rPh>
    <phoneticPr fontId="1"/>
  </si>
  <si>
    <t>法人会計</t>
    <rPh sb="0" eb="2">
      <t>ホウジン</t>
    </rPh>
    <rPh sb="2" eb="4">
      <t>カイケイ</t>
    </rPh>
    <phoneticPr fontId="1"/>
  </si>
  <si>
    <t>食品衛生思想の普及啓発事業</t>
    <rPh sb="0" eb="2">
      <t>ショクヒン</t>
    </rPh>
    <rPh sb="2" eb="4">
      <t>エイセイ</t>
    </rPh>
    <rPh sb="4" eb="6">
      <t>シソウ</t>
    </rPh>
    <rPh sb="7" eb="9">
      <t>フキュウ</t>
    </rPh>
    <rPh sb="9" eb="11">
      <t>ケイハツ</t>
    </rPh>
    <rPh sb="11" eb="13">
      <t>ジギョウ</t>
    </rPh>
    <phoneticPr fontId="1"/>
  </si>
  <si>
    <t>事業費</t>
    <rPh sb="0" eb="2">
      <t>ジギョウ</t>
    </rPh>
    <rPh sb="2" eb="3">
      <t>ヒ</t>
    </rPh>
    <phoneticPr fontId="1"/>
  </si>
  <si>
    <t>　給料手当</t>
    <rPh sb="1" eb="3">
      <t>キュウリョウ</t>
    </rPh>
    <rPh sb="3" eb="5">
      <t>テアテ</t>
    </rPh>
    <phoneticPr fontId="1"/>
  </si>
  <si>
    <t>　旅費交通費</t>
    <rPh sb="1" eb="3">
      <t>リョヒ</t>
    </rPh>
    <rPh sb="3" eb="6">
      <t>コウツウヒ</t>
    </rPh>
    <phoneticPr fontId="1"/>
  </si>
  <si>
    <t>　通信運搬費</t>
    <rPh sb="1" eb="3">
      <t>ツウシン</t>
    </rPh>
    <rPh sb="3" eb="5">
      <t>ウンパン</t>
    </rPh>
    <rPh sb="5" eb="6">
      <t>ヒ</t>
    </rPh>
    <phoneticPr fontId="1"/>
  </si>
  <si>
    <t>　消耗什器備品費</t>
    <rPh sb="1" eb="3">
      <t>ショウモウ</t>
    </rPh>
    <rPh sb="3" eb="5">
      <t>ジュウキ</t>
    </rPh>
    <rPh sb="5" eb="7">
      <t>ビヒン</t>
    </rPh>
    <rPh sb="7" eb="8">
      <t>ヒ</t>
    </rPh>
    <phoneticPr fontId="1"/>
  </si>
  <si>
    <t>　消耗品費</t>
    <rPh sb="1" eb="3">
      <t>ショウモウ</t>
    </rPh>
    <rPh sb="3" eb="4">
      <t>ヒン</t>
    </rPh>
    <rPh sb="4" eb="5">
      <t>ヒ</t>
    </rPh>
    <phoneticPr fontId="1"/>
  </si>
  <si>
    <t>　図書印刷費</t>
    <rPh sb="1" eb="3">
      <t>トショ</t>
    </rPh>
    <rPh sb="3" eb="5">
      <t>インサツ</t>
    </rPh>
    <rPh sb="5" eb="6">
      <t>ヒ</t>
    </rPh>
    <phoneticPr fontId="1"/>
  </si>
  <si>
    <t>　賃借料</t>
    <rPh sb="1" eb="4">
      <t>チンシャクリョウ</t>
    </rPh>
    <phoneticPr fontId="1"/>
  </si>
  <si>
    <t>　諸謝金</t>
    <rPh sb="1" eb="4">
      <t>ショシャキン</t>
    </rPh>
    <phoneticPr fontId="1"/>
  </si>
  <si>
    <t>　租税公課</t>
    <rPh sb="1" eb="3">
      <t>ソゼイ</t>
    </rPh>
    <rPh sb="3" eb="5">
      <t>コウカ</t>
    </rPh>
    <phoneticPr fontId="1"/>
  </si>
  <si>
    <t>　支払負担金</t>
    <rPh sb="1" eb="3">
      <t>シハラ</t>
    </rPh>
    <rPh sb="3" eb="6">
      <t>フタンキン</t>
    </rPh>
    <phoneticPr fontId="1"/>
  </si>
  <si>
    <t>　雑費</t>
    <rPh sb="1" eb="3">
      <t>ザッピ</t>
    </rPh>
    <phoneticPr fontId="1"/>
  </si>
  <si>
    <t>管理費</t>
    <rPh sb="0" eb="3">
      <t>カンリヒ</t>
    </rPh>
    <phoneticPr fontId="1"/>
  </si>
  <si>
    <t>　会議費</t>
    <rPh sb="1" eb="4">
      <t>カイギヒ</t>
    </rPh>
    <phoneticPr fontId="1"/>
  </si>
  <si>
    <t>　福利厚生費</t>
    <rPh sb="1" eb="3">
      <t>フクリ</t>
    </rPh>
    <rPh sb="3" eb="6">
      <t>コウセイヒ</t>
    </rPh>
    <phoneticPr fontId="1"/>
  </si>
  <si>
    <t>　退職給付費用</t>
    <rPh sb="1" eb="3">
      <t>タイショク</t>
    </rPh>
    <rPh sb="3" eb="5">
      <t>キュウフ</t>
    </rPh>
    <rPh sb="5" eb="7">
      <t>ヒヨウ</t>
    </rPh>
    <phoneticPr fontId="1"/>
  </si>
  <si>
    <t>経常費用計</t>
    <rPh sb="0" eb="2">
      <t>ケイジョウ</t>
    </rPh>
    <rPh sb="2" eb="4">
      <t>ヒヨウ</t>
    </rPh>
    <rPh sb="4" eb="5">
      <t>ケイ</t>
    </rPh>
    <phoneticPr fontId="1"/>
  </si>
  <si>
    <t>　委託費</t>
    <rPh sb="1" eb="3">
      <t>イタク</t>
    </rPh>
    <rPh sb="3" eb="4">
      <t>ヒ</t>
    </rPh>
    <phoneticPr fontId="1"/>
  </si>
  <si>
    <t>（２）経常費用</t>
    <rPh sb="3" eb="5">
      <t>ケイジョウ</t>
    </rPh>
    <rPh sb="5" eb="7">
      <t>ヒヨウ</t>
    </rPh>
    <phoneticPr fontId="1"/>
  </si>
  <si>
    <t>実施事業会計</t>
    <rPh sb="0" eb="2">
      <t>ジッシ</t>
    </rPh>
    <rPh sb="2" eb="4">
      <t>ジギョウ</t>
    </rPh>
    <rPh sb="4" eb="6">
      <t>カイケイ</t>
    </rPh>
    <phoneticPr fontId="1"/>
  </si>
  <si>
    <t>科目</t>
    <rPh sb="0" eb="2">
      <t>カモク</t>
    </rPh>
    <phoneticPr fontId="1"/>
  </si>
  <si>
    <t>継１</t>
    <rPh sb="0" eb="1">
      <t>ケイ</t>
    </rPh>
    <phoneticPr fontId="1"/>
  </si>
  <si>
    <t>継２</t>
    <rPh sb="0" eb="1">
      <t>ケイ</t>
    </rPh>
    <phoneticPr fontId="1"/>
  </si>
  <si>
    <t>継３</t>
    <rPh sb="0" eb="1">
      <t>ケイ</t>
    </rPh>
    <phoneticPr fontId="1"/>
  </si>
  <si>
    <t>食品衛生推進事業
（育成＆指導事業）</t>
    <rPh sb="0" eb="2">
      <t>ショクヒン</t>
    </rPh>
    <rPh sb="2" eb="4">
      <t>エイセイ</t>
    </rPh>
    <rPh sb="4" eb="6">
      <t>スイシン</t>
    </rPh>
    <rPh sb="6" eb="8">
      <t>ジギョウ</t>
    </rPh>
    <rPh sb="10" eb="12">
      <t>イクセイ</t>
    </rPh>
    <rPh sb="13" eb="15">
      <t>シドウ</t>
    </rPh>
    <rPh sb="15" eb="17">
      <t>ジギョウ</t>
    </rPh>
    <phoneticPr fontId="1"/>
  </si>
  <si>
    <t>その他会計</t>
    <rPh sb="2" eb="3">
      <t>タ</t>
    </rPh>
    <rPh sb="3" eb="5">
      <t>カイケイ</t>
    </rPh>
    <phoneticPr fontId="1"/>
  </si>
  <si>
    <t>合計</t>
    <rPh sb="0" eb="2">
      <t>ゴウケイ</t>
    </rPh>
    <phoneticPr fontId="1"/>
  </si>
  <si>
    <t>他１</t>
  </si>
  <si>
    <t>その他</t>
    <rPh sb="2" eb="3">
      <t>タ</t>
    </rPh>
    <phoneticPr fontId="1"/>
  </si>
  <si>
    <t>収益事業
（証紙販売・共済）</t>
    <rPh sb="0" eb="2">
      <t>シュウエキ</t>
    </rPh>
    <rPh sb="2" eb="4">
      <t>ジギョウ</t>
    </rPh>
    <rPh sb="6" eb="8">
      <t>ショウシ</t>
    </rPh>
    <rPh sb="8" eb="10">
      <t>ハンバイ</t>
    </rPh>
    <rPh sb="11" eb="13">
      <t>キョウサイ</t>
    </rPh>
    <phoneticPr fontId="1"/>
  </si>
  <si>
    <t>Ⅰ　一般正味財産増減の部</t>
    <rPh sb="2" eb="4">
      <t>イッパン</t>
    </rPh>
    <rPh sb="4" eb="6">
      <t>ショウミ</t>
    </rPh>
    <rPh sb="6" eb="8">
      <t>ザイサン</t>
    </rPh>
    <rPh sb="8" eb="10">
      <t>ゾウゲン</t>
    </rPh>
    <rPh sb="11" eb="12">
      <t>ブ</t>
    </rPh>
    <phoneticPr fontId="1"/>
  </si>
  <si>
    <t>１．経常増減の部</t>
    <rPh sb="2" eb="4">
      <t>ケイジョウ</t>
    </rPh>
    <rPh sb="4" eb="6">
      <t>ゾウゲン</t>
    </rPh>
    <rPh sb="7" eb="8">
      <t>ブ</t>
    </rPh>
    <phoneticPr fontId="1"/>
  </si>
  <si>
    <t>（１）経常収益</t>
    <rPh sb="3" eb="5">
      <t>ケイジョウ</t>
    </rPh>
    <rPh sb="5" eb="7">
      <t>シュウエキ</t>
    </rPh>
    <phoneticPr fontId="1"/>
  </si>
  <si>
    <t>受取会費</t>
    <rPh sb="0" eb="2">
      <t>ウケトリ</t>
    </rPh>
    <rPh sb="2" eb="4">
      <t>カイヒ</t>
    </rPh>
    <phoneticPr fontId="1"/>
  </si>
  <si>
    <t>　正会員受取会費</t>
    <rPh sb="1" eb="4">
      <t>セイカイイン</t>
    </rPh>
    <rPh sb="4" eb="6">
      <t>ウケトリ</t>
    </rPh>
    <rPh sb="6" eb="8">
      <t>カイヒ</t>
    </rPh>
    <phoneticPr fontId="1"/>
  </si>
  <si>
    <t>　賛助会員受取会費</t>
    <rPh sb="1" eb="3">
      <t>サンジョ</t>
    </rPh>
    <rPh sb="3" eb="5">
      <t>カイイン</t>
    </rPh>
    <rPh sb="5" eb="7">
      <t>ウケトリ</t>
    </rPh>
    <rPh sb="7" eb="9">
      <t>カイヒ</t>
    </rPh>
    <phoneticPr fontId="1"/>
  </si>
  <si>
    <t>事業収益</t>
    <rPh sb="0" eb="2">
      <t>ジギョウ</t>
    </rPh>
    <rPh sb="2" eb="4">
      <t>シュウエキ</t>
    </rPh>
    <phoneticPr fontId="1"/>
  </si>
  <si>
    <t>　講習会事業収益</t>
    <rPh sb="1" eb="4">
      <t>コウシュウカイ</t>
    </rPh>
    <rPh sb="4" eb="6">
      <t>ジギョウ</t>
    </rPh>
    <rPh sb="6" eb="8">
      <t>シュウエキ</t>
    </rPh>
    <phoneticPr fontId="1"/>
  </si>
  <si>
    <t>　共済事業手数料収益</t>
    <rPh sb="1" eb="3">
      <t>キョウサイ</t>
    </rPh>
    <rPh sb="3" eb="5">
      <t>ジギョウ</t>
    </rPh>
    <rPh sb="5" eb="8">
      <t>テスウリョウ</t>
    </rPh>
    <rPh sb="8" eb="10">
      <t>シュウエキ</t>
    </rPh>
    <phoneticPr fontId="1"/>
  </si>
  <si>
    <t>　証紙収入</t>
    <rPh sb="1" eb="2">
      <t>ショウ</t>
    </rPh>
    <rPh sb="2" eb="3">
      <t>シ</t>
    </rPh>
    <rPh sb="3" eb="5">
      <t>シュウニュウ</t>
    </rPh>
    <phoneticPr fontId="1"/>
  </si>
  <si>
    <t>　教材販売手数料収入</t>
    <rPh sb="1" eb="3">
      <t>キョウザイ</t>
    </rPh>
    <rPh sb="3" eb="5">
      <t>ハンバイ</t>
    </rPh>
    <rPh sb="5" eb="8">
      <t>テスウリョウ</t>
    </rPh>
    <rPh sb="8" eb="10">
      <t>シュウニュウ</t>
    </rPh>
    <phoneticPr fontId="1"/>
  </si>
  <si>
    <t>受取補助金等</t>
    <rPh sb="0" eb="2">
      <t>ウケトリ</t>
    </rPh>
    <rPh sb="2" eb="5">
      <t>ホジョキン</t>
    </rPh>
    <rPh sb="5" eb="6">
      <t>トウ</t>
    </rPh>
    <phoneticPr fontId="1"/>
  </si>
  <si>
    <t>　市補助金</t>
    <rPh sb="1" eb="2">
      <t>シ</t>
    </rPh>
    <rPh sb="2" eb="5">
      <t>ホジョキン</t>
    </rPh>
    <phoneticPr fontId="1"/>
  </si>
  <si>
    <t>　日食補助金</t>
    <rPh sb="1" eb="3">
      <t>ニッショク</t>
    </rPh>
    <rPh sb="3" eb="6">
      <t>ホジョキン</t>
    </rPh>
    <phoneticPr fontId="1"/>
  </si>
  <si>
    <t>受取寄付金</t>
    <rPh sb="0" eb="2">
      <t>ウケトリ</t>
    </rPh>
    <rPh sb="2" eb="5">
      <t>キフキン</t>
    </rPh>
    <phoneticPr fontId="1"/>
  </si>
  <si>
    <t>　受取寄付金</t>
    <rPh sb="1" eb="3">
      <t>ウケトリ</t>
    </rPh>
    <rPh sb="3" eb="6">
      <t>キフキン</t>
    </rPh>
    <phoneticPr fontId="1"/>
  </si>
  <si>
    <t>雑収入</t>
    <rPh sb="0" eb="3">
      <t>ザッシュウニュウ</t>
    </rPh>
    <phoneticPr fontId="1"/>
  </si>
  <si>
    <t>　受取利息</t>
    <rPh sb="1" eb="3">
      <t>ウケトリ</t>
    </rPh>
    <rPh sb="3" eb="5">
      <t>リソク</t>
    </rPh>
    <phoneticPr fontId="1"/>
  </si>
  <si>
    <t>　雑収入</t>
    <rPh sb="1" eb="4">
      <t>ザッシュウニュウ</t>
    </rPh>
    <phoneticPr fontId="1"/>
  </si>
  <si>
    <t>経常収益計</t>
    <rPh sb="0" eb="2">
      <t>ケイジョウ</t>
    </rPh>
    <rPh sb="2" eb="4">
      <t>シュウエキ</t>
    </rPh>
    <rPh sb="4" eb="5">
      <t>ケイ</t>
    </rPh>
    <phoneticPr fontId="1"/>
  </si>
  <si>
    <t>評価損益等調整前当期経常増減額</t>
    <rPh sb="0" eb="2">
      <t>ヒョウカ</t>
    </rPh>
    <rPh sb="2" eb="4">
      <t>ソンエキ</t>
    </rPh>
    <rPh sb="4" eb="5">
      <t>トウ</t>
    </rPh>
    <rPh sb="5" eb="7">
      <t>チョウセイ</t>
    </rPh>
    <rPh sb="7" eb="8">
      <t>マエ</t>
    </rPh>
    <rPh sb="8" eb="10">
      <t>トウキ</t>
    </rPh>
    <rPh sb="10" eb="12">
      <t>ケイジョウ</t>
    </rPh>
    <rPh sb="12" eb="14">
      <t>ゾウゲン</t>
    </rPh>
    <rPh sb="14" eb="15">
      <t>ガク</t>
    </rPh>
    <phoneticPr fontId="1"/>
  </si>
  <si>
    <t xml:space="preserve"> 基本財産評価損益等</t>
    <rPh sb="1" eb="3">
      <t>キホン</t>
    </rPh>
    <rPh sb="3" eb="5">
      <t>ザイサン</t>
    </rPh>
    <rPh sb="5" eb="7">
      <t>ヒョウカ</t>
    </rPh>
    <rPh sb="7" eb="9">
      <t>ソンエキ</t>
    </rPh>
    <rPh sb="9" eb="10">
      <t>トウ</t>
    </rPh>
    <phoneticPr fontId="1"/>
  </si>
  <si>
    <t xml:space="preserve"> 特定資産評価損益等</t>
    <rPh sb="1" eb="3">
      <t>トクテイ</t>
    </rPh>
    <rPh sb="3" eb="5">
      <t>シサン</t>
    </rPh>
    <rPh sb="5" eb="7">
      <t>ヒョウカ</t>
    </rPh>
    <rPh sb="7" eb="9">
      <t>ソンエキ</t>
    </rPh>
    <rPh sb="9" eb="10">
      <t>トウ</t>
    </rPh>
    <phoneticPr fontId="1"/>
  </si>
  <si>
    <t>　投資有価証券評価損益等</t>
    <rPh sb="1" eb="3">
      <t>トウシ</t>
    </rPh>
    <rPh sb="3" eb="5">
      <t>ユウカ</t>
    </rPh>
    <rPh sb="5" eb="7">
      <t>ショウケン</t>
    </rPh>
    <rPh sb="7" eb="9">
      <t>ヒョウカ</t>
    </rPh>
    <rPh sb="9" eb="11">
      <t>ソンエキ</t>
    </rPh>
    <rPh sb="11" eb="12">
      <t>トウ</t>
    </rPh>
    <phoneticPr fontId="1"/>
  </si>
  <si>
    <t xml:space="preserve"> 評価損益等計</t>
    <rPh sb="1" eb="3">
      <t>ヒョウカ</t>
    </rPh>
    <rPh sb="3" eb="5">
      <t>ソンエキ</t>
    </rPh>
    <rPh sb="5" eb="6">
      <t>トウ</t>
    </rPh>
    <rPh sb="6" eb="7">
      <t>ケイ</t>
    </rPh>
    <phoneticPr fontId="1"/>
  </si>
  <si>
    <t>当期経常増減額</t>
    <rPh sb="0" eb="2">
      <t>トウキ</t>
    </rPh>
    <rPh sb="2" eb="4">
      <t>ケイジョウ</t>
    </rPh>
    <rPh sb="4" eb="7">
      <t>ゾウゲンガク</t>
    </rPh>
    <phoneticPr fontId="1"/>
  </si>
  <si>
    <t>２．経常外増減の部</t>
    <rPh sb="2" eb="4">
      <t>ケイジョウ</t>
    </rPh>
    <rPh sb="4" eb="5">
      <t>ガイ</t>
    </rPh>
    <rPh sb="5" eb="7">
      <t>ゾウゲン</t>
    </rPh>
    <rPh sb="8" eb="9">
      <t>ブ</t>
    </rPh>
    <phoneticPr fontId="1"/>
  </si>
  <si>
    <t>（１）経常外収益</t>
    <rPh sb="3" eb="5">
      <t>ケイジョウ</t>
    </rPh>
    <rPh sb="5" eb="6">
      <t>ガイ</t>
    </rPh>
    <rPh sb="6" eb="8">
      <t>シュウエキ</t>
    </rPh>
    <phoneticPr fontId="1"/>
  </si>
  <si>
    <t>　経常外収益計</t>
    <rPh sb="1" eb="3">
      <t>ケイジョウ</t>
    </rPh>
    <rPh sb="3" eb="4">
      <t>ガイ</t>
    </rPh>
    <rPh sb="4" eb="6">
      <t>シュウエキ</t>
    </rPh>
    <rPh sb="6" eb="7">
      <t>ケイ</t>
    </rPh>
    <phoneticPr fontId="1"/>
  </si>
  <si>
    <t>（２）経常外費用</t>
    <rPh sb="3" eb="5">
      <t>ケイジョウ</t>
    </rPh>
    <rPh sb="5" eb="6">
      <t>ガイ</t>
    </rPh>
    <rPh sb="6" eb="8">
      <t>ヒヨウ</t>
    </rPh>
    <phoneticPr fontId="1"/>
  </si>
  <si>
    <t>　経常外費用計</t>
    <rPh sb="1" eb="3">
      <t>ケイジョウ</t>
    </rPh>
    <rPh sb="3" eb="4">
      <t>ガイ</t>
    </rPh>
    <rPh sb="4" eb="6">
      <t>ヒヨウ</t>
    </rPh>
    <rPh sb="6" eb="7">
      <t>ケイ</t>
    </rPh>
    <phoneticPr fontId="1"/>
  </si>
  <si>
    <t>当期経常外増減額</t>
    <rPh sb="0" eb="2">
      <t>トウキ</t>
    </rPh>
    <rPh sb="2" eb="4">
      <t>ケイジョウ</t>
    </rPh>
    <rPh sb="4" eb="5">
      <t>ガイ</t>
    </rPh>
    <rPh sb="5" eb="8">
      <t>ゾウゲンガク</t>
    </rPh>
    <phoneticPr fontId="1"/>
  </si>
  <si>
    <t>他会計振替額</t>
    <rPh sb="0" eb="1">
      <t>タ</t>
    </rPh>
    <rPh sb="1" eb="3">
      <t>カイケイ</t>
    </rPh>
    <rPh sb="3" eb="5">
      <t>フリカエ</t>
    </rPh>
    <rPh sb="5" eb="6">
      <t>ガク</t>
    </rPh>
    <phoneticPr fontId="1"/>
  </si>
  <si>
    <t>当期一般正味財産増減額</t>
    <rPh sb="0" eb="2">
      <t>トウキ</t>
    </rPh>
    <rPh sb="2" eb="4">
      <t>イッパン</t>
    </rPh>
    <rPh sb="4" eb="6">
      <t>ショウミ</t>
    </rPh>
    <rPh sb="6" eb="8">
      <t>ザイサン</t>
    </rPh>
    <rPh sb="8" eb="10">
      <t>ゾウゲン</t>
    </rPh>
    <rPh sb="10" eb="11">
      <t>ガク</t>
    </rPh>
    <phoneticPr fontId="1"/>
  </si>
  <si>
    <t>一般正味財産期首残高</t>
    <rPh sb="0" eb="2">
      <t>イッパン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1"/>
  </si>
  <si>
    <t>一般正味財産期末残高</t>
    <rPh sb="0" eb="2">
      <t>イッパン</t>
    </rPh>
    <rPh sb="2" eb="4">
      <t>ショウミ</t>
    </rPh>
    <rPh sb="4" eb="6">
      <t>ザイサン</t>
    </rPh>
    <rPh sb="6" eb="8">
      <t>キマツ</t>
    </rPh>
    <rPh sb="8" eb="10">
      <t>ザンダカ</t>
    </rPh>
    <phoneticPr fontId="1"/>
  </si>
  <si>
    <t>Ⅱ　指定正味財産増減の部</t>
    <rPh sb="2" eb="4">
      <t>シテイ</t>
    </rPh>
    <rPh sb="4" eb="6">
      <t>ショウミ</t>
    </rPh>
    <rPh sb="6" eb="8">
      <t>ザイサン</t>
    </rPh>
    <rPh sb="8" eb="10">
      <t>ゾウゲン</t>
    </rPh>
    <rPh sb="11" eb="12">
      <t>ブ</t>
    </rPh>
    <phoneticPr fontId="1"/>
  </si>
  <si>
    <t>　一般正味財産への振替額</t>
    <rPh sb="1" eb="3">
      <t>イッパン</t>
    </rPh>
    <rPh sb="3" eb="5">
      <t>ショウミ</t>
    </rPh>
    <rPh sb="5" eb="7">
      <t>ザイサン</t>
    </rPh>
    <rPh sb="9" eb="11">
      <t>フリカエ</t>
    </rPh>
    <rPh sb="11" eb="12">
      <t>ガク</t>
    </rPh>
    <phoneticPr fontId="1"/>
  </si>
  <si>
    <t>　当期指定正味財産増減額</t>
    <rPh sb="1" eb="3">
      <t>トウキ</t>
    </rPh>
    <rPh sb="3" eb="5">
      <t>シテイ</t>
    </rPh>
    <rPh sb="5" eb="7">
      <t>ショウミ</t>
    </rPh>
    <rPh sb="7" eb="9">
      <t>ザイサン</t>
    </rPh>
    <rPh sb="9" eb="11">
      <t>ゾウゲン</t>
    </rPh>
    <rPh sb="11" eb="12">
      <t>ガク</t>
    </rPh>
    <phoneticPr fontId="1"/>
  </si>
  <si>
    <t>　当期指定正味財産期首残高</t>
    <rPh sb="1" eb="3">
      <t>トウキ</t>
    </rPh>
    <rPh sb="3" eb="5">
      <t>シテイ</t>
    </rPh>
    <rPh sb="5" eb="7">
      <t>ショウミ</t>
    </rPh>
    <rPh sb="7" eb="9">
      <t>ザイサン</t>
    </rPh>
    <rPh sb="9" eb="11">
      <t>キシュ</t>
    </rPh>
    <rPh sb="11" eb="13">
      <t>ザンダカ</t>
    </rPh>
    <phoneticPr fontId="1"/>
  </si>
  <si>
    <t>　当期指定正味財産期末残高</t>
    <rPh sb="1" eb="3">
      <t>トウキ</t>
    </rPh>
    <rPh sb="3" eb="5">
      <t>シテイ</t>
    </rPh>
    <rPh sb="5" eb="7">
      <t>ショウミ</t>
    </rPh>
    <rPh sb="7" eb="9">
      <t>ザイサン</t>
    </rPh>
    <rPh sb="9" eb="11">
      <t>キマツ</t>
    </rPh>
    <rPh sb="11" eb="13">
      <t>ザンダカ</t>
    </rPh>
    <phoneticPr fontId="1"/>
  </si>
  <si>
    <t>Ⅲ　正味財産期末残高</t>
    <rPh sb="2" eb="4">
      <t>ショウミ</t>
    </rPh>
    <rPh sb="4" eb="6">
      <t>ザイサン</t>
    </rPh>
    <rPh sb="6" eb="8">
      <t>キマツ</t>
    </rPh>
    <rPh sb="8" eb="10">
      <t>ザンダカ</t>
    </rPh>
    <phoneticPr fontId="1"/>
  </si>
  <si>
    <t>法人税、住民税及び事業税</t>
    <rPh sb="0" eb="3">
      <t>ホウジンゼイ</t>
    </rPh>
    <rPh sb="4" eb="7">
      <t>ジュウミンゼイ</t>
    </rPh>
    <rPh sb="7" eb="8">
      <t>オヨ</t>
    </rPh>
    <rPh sb="9" eb="12">
      <t>ジギョウゼイ</t>
    </rPh>
    <phoneticPr fontId="1"/>
  </si>
  <si>
    <t>更新通
知事業</t>
    <rPh sb="0" eb="2">
      <t>コウシン</t>
    </rPh>
    <rPh sb="2" eb="3">
      <t>ツウ</t>
    </rPh>
    <rPh sb="4" eb="6">
      <t>チジ</t>
    </rPh>
    <rPh sb="5" eb="7">
      <t>ジギョウ</t>
    </rPh>
    <phoneticPr fontId="1"/>
  </si>
  <si>
    <t>　会議費</t>
    <rPh sb="1" eb="3">
      <t>カイギ</t>
    </rPh>
    <rPh sb="3" eb="4">
      <t>ヒ</t>
    </rPh>
    <phoneticPr fontId="2"/>
  </si>
  <si>
    <t xml:space="preserve">                                                                                </t>
    <phoneticPr fontId="2"/>
  </si>
  <si>
    <t>決算額</t>
    <rPh sb="0" eb="3">
      <t>ケッサンガク</t>
    </rPh>
    <phoneticPr fontId="5"/>
  </si>
  <si>
    <t>第　4　号　議案　　令和7年度　予算（案）</t>
    <rPh sb="4" eb="5">
      <t>ゴウ</t>
    </rPh>
    <rPh sb="6" eb="8">
      <t>ギアン</t>
    </rPh>
    <rPh sb="10" eb="12">
      <t>レイワ</t>
    </rPh>
    <rPh sb="13" eb="14">
      <t>ネン</t>
    </rPh>
    <rPh sb="14" eb="15">
      <t>ド</t>
    </rPh>
    <rPh sb="16" eb="18">
      <t>ヨサン</t>
    </rPh>
    <rPh sb="19" eb="20">
      <t>アン</t>
    </rPh>
    <phoneticPr fontId="5"/>
  </si>
  <si>
    <t>令和6年度</t>
    <rPh sb="0" eb="2">
      <t>レイワ</t>
    </rPh>
    <rPh sb="3" eb="5">
      <t>ネンド</t>
    </rPh>
    <phoneticPr fontId="5"/>
  </si>
  <si>
    <t>租税公課</t>
    <rPh sb="0" eb="2">
      <t>ソゼイ</t>
    </rPh>
    <rPh sb="2" eb="4">
      <t>コウカ</t>
    </rPh>
    <phoneticPr fontId="1"/>
  </si>
  <si>
    <t>△1,604,420</t>
    <phoneticPr fontId="5"/>
  </si>
  <si>
    <t>△6,521,153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</si>
</sst>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"/>
    <numFmt numFmtId="178" formatCode="#,##0;&quot;△ &quot;#,##0"/>
  </numFmts>
  <fonts count="1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HG明朝L"/>
      <family val="1"/>
      <charset val="128"/>
    </font>
    <font>
      <b/>
      <sz val="10"/>
      <name val="HG明朝L"/>
      <family val="1"/>
      <charset val="128"/>
    </font>
    <font>
      <b/>
      <sz val="14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8"/>
      <name val="HG明朝L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4" fillId="0" borderId="0" xfId="0" applyFont="1">
      <alignment vertical="center"/>
    </xf>
    <xf numFmtId="178" fontId="6" fillId="0" borderId="1" xfId="0" applyNumberFormat="1" applyFont="1" applyBorder="1">
      <alignment vertical="center"/>
    </xf>
    <xf numFmtId="178" fontId="6" fillId="0" borderId="4" xfId="0" applyNumberFormat="1" applyFont="1" applyBorder="1">
      <alignment vertical="center"/>
    </xf>
    <xf numFmtId="178" fontId="6" fillId="0" borderId="4" xfId="1" applyNumberFormat="1" applyFont="1" applyBorder="1">
      <alignment vertical="center"/>
    </xf>
    <xf numFmtId="178" fontId="6" fillId="0" borderId="1" xfId="1" applyNumberFormat="1" applyFont="1" applyBorder="1">
      <alignment vertical="center"/>
    </xf>
    <xf numFmtId="178" fontId="6" fillId="0" borderId="3" xfId="1" applyNumberFormat="1" applyFont="1" applyBorder="1">
      <alignment vertical="center"/>
    </xf>
    <xf numFmtId="178" fontId="6" fillId="0" borderId="12" xfId="0" applyNumberFormat="1" applyFont="1" applyBorder="1">
      <alignment vertical="center"/>
    </xf>
    <xf numFmtId="178" fontId="6" fillId="0" borderId="12" xfId="1" applyNumberFormat="1" applyFont="1" applyBorder="1">
      <alignment vertical="center"/>
    </xf>
    <xf numFmtId="178" fontId="6" fillId="0" borderId="10" xfId="0" applyNumberFormat="1" applyFont="1" applyBorder="1">
      <alignment vertical="center"/>
    </xf>
    <xf numFmtId="176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78" fontId="6" fillId="0" borderId="1" xfId="1" applyNumberFormat="1" applyFont="1" applyBorder="1" applyAlignment="1">
      <alignment horizontal="center" vertical="center" wrapText="1"/>
    </xf>
    <xf numFmtId="178" fontId="6" fillId="0" borderId="1" xfId="1" applyNumberFormat="1" applyFont="1" applyBorder="1" applyAlignment="1">
      <alignment horizontal="center" vertical="center"/>
    </xf>
    <xf numFmtId="0" fontId="6" fillId="0" borderId="3" xfId="1" applyFont="1" applyBorder="1">
      <alignment vertical="center"/>
    </xf>
    <xf numFmtId="0" fontId="7" fillId="0" borderId="2" xfId="1" applyFont="1" applyBorder="1">
      <alignment vertical="center"/>
    </xf>
    <xf numFmtId="0" fontId="6" fillId="0" borderId="2" xfId="1" applyFont="1" applyBorder="1">
      <alignment vertical="center"/>
    </xf>
    <xf numFmtId="0" fontId="6" fillId="0" borderId="7" xfId="1" applyFont="1" applyBorder="1">
      <alignment vertical="center"/>
    </xf>
    <xf numFmtId="0" fontId="6" fillId="0" borderId="8" xfId="1" applyFont="1" applyBorder="1">
      <alignment vertical="center"/>
    </xf>
    <xf numFmtId="178" fontId="6" fillId="0" borderId="9" xfId="1" applyNumberFormat="1" applyFont="1" applyBorder="1">
      <alignment vertical="center"/>
    </xf>
    <xf numFmtId="178" fontId="6" fillId="0" borderId="10" xfId="1" applyNumberFormat="1" applyFont="1" applyBorder="1">
      <alignment vertical="center"/>
    </xf>
    <xf numFmtId="178" fontId="6" fillId="0" borderId="11" xfId="1" applyNumberFormat="1" applyFont="1" applyBorder="1">
      <alignment vertical="center"/>
    </xf>
    <xf numFmtId="0" fontId="7" fillId="0" borderId="6" xfId="1" applyFont="1" applyBorder="1">
      <alignment vertical="center"/>
    </xf>
    <xf numFmtId="0" fontId="6" fillId="0" borderId="14" xfId="1" applyFont="1" applyBorder="1">
      <alignment vertical="center"/>
    </xf>
    <xf numFmtId="178" fontId="6" fillId="0" borderId="15" xfId="1" applyNumberFormat="1" applyFont="1" applyBorder="1">
      <alignment vertical="center"/>
    </xf>
    <xf numFmtId="178" fontId="6" fillId="0" borderId="5" xfId="1" applyNumberFormat="1" applyFont="1" applyBorder="1">
      <alignment vertical="center"/>
    </xf>
    <xf numFmtId="0" fontId="6" fillId="0" borderId="5" xfId="1" applyFont="1" applyBorder="1">
      <alignment vertical="center"/>
    </xf>
    <xf numFmtId="178" fontId="6" fillId="0" borderId="13" xfId="1" applyNumberFormat="1" applyFont="1" applyBorder="1" applyAlignment="1">
      <alignment horizontal="right" vertical="center"/>
    </xf>
    <xf numFmtId="178" fontId="6" fillId="0" borderId="1" xfId="1" applyNumberFormat="1" applyFont="1" applyBorder="1" applyAlignment="1">
      <alignment horizontal="right" vertical="center"/>
    </xf>
    <xf numFmtId="0" fontId="6" fillId="0" borderId="1" xfId="1" applyFont="1" applyBorder="1">
      <alignment vertical="center"/>
    </xf>
    <xf numFmtId="0" fontId="7" fillId="0" borderId="1" xfId="1" applyFont="1" applyBorder="1">
      <alignment vertical="center"/>
    </xf>
    <xf numFmtId="0" fontId="6" fillId="0" borderId="0" xfId="1" applyFont="1">
      <alignment vertical="center"/>
    </xf>
    <xf numFmtId="178" fontId="7" fillId="0" borderId="1" xfId="1" applyNumberFormat="1" applyFont="1" applyBorder="1">
      <alignment vertical="center"/>
    </xf>
    <xf numFmtId="178" fontId="7" fillId="0" borderId="13" xfId="1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38" fontId="4" fillId="0" borderId="0" xfId="2" applyFont="1">
      <alignment vertical="center"/>
    </xf>
    <xf numFmtId="176" fontId="9" fillId="0" borderId="1" xfId="0" applyNumberFormat="1" applyFont="1" applyBorder="1">
      <alignment vertical="center"/>
    </xf>
    <xf numFmtId="177" fontId="4" fillId="0" borderId="0" xfId="0" applyNumberFormat="1" applyFont="1" applyAlignment="1">
      <alignment horizontal="right" vertical="center"/>
    </xf>
    <xf numFmtId="177" fontId="4" fillId="0" borderId="12" xfId="0" applyNumberFormat="1" applyFont="1" applyBorder="1" applyAlignment="1">
      <alignment horizontal="right" vertical="center"/>
    </xf>
    <xf numFmtId="177" fontId="4" fillId="0" borderId="16" xfId="0" applyNumberFormat="1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0" fontId="10" fillId="0" borderId="1" xfId="1" applyFont="1" applyBorder="1" applyAlignment="1">
      <alignment horizontal="center" vertical="center" wrapText="1"/>
    </xf>
    <xf numFmtId="178" fontId="6" fillId="2" borderId="1" xfId="1" applyNumberFormat="1" applyFont="1" applyFill="1" applyBorder="1">
      <alignment vertical="center"/>
    </xf>
    <xf numFmtId="177" fontId="4" fillId="0" borderId="4" xfId="0" applyNumberFormat="1" applyFont="1" applyBorder="1" applyAlignment="1">
      <alignment horizontal="right" vertical="center"/>
    </xf>
    <xf numFmtId="177" fontId="4" fillId="0" borderId="10" xfId="0" applyNumberFormat="1" applyFont="1" applyBorder="1" applyAlignment="1">
      <alignment horizontal="right" vertical="center"/>
    </xf>
    <xf numFmtId="178" fontId="6" fillId="3" borderId="1" xfId="1" applyNumberFormat="1" applyFont="1" applyFill="1" applyBorder="1">
      <alignment vertical="center"/>
    </xf>
    <xf numFmtId="178" fontId="6" fillId="2" borderId="10" xfId="0" applyNumberFormat="1" applyFont="1" applyFill="1" applyBorder="1">
      <alignment vertical="center"/>
    </xf>
    <xf numFmtId="177" fontId="4" fillId="2" borderId="1" xfId="0" applyNumberFormat="1" applyFont="1" applyFill="1" applyBorder="1" applyAlignment="1">
      <alignment horizontal="right" vertical="center"/>
    </xf>
    <xf numFmtId="177" fontId="6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/>
    </xf>
    <xf numFmtId="0" fontId="7" fillId="0" borderId="13" xfId="1" applyFont="1" applyBorder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center" vertical="center"/>
    </xf>
    <xf numFmtId="176" fontId="6" fillId="0" borderId="3" xfId="1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7" fillId="0" borderId="10" xfId="1" applyFont="1" applyBorder="1" applyAlignment="1">
      <alignment horizontal="left" vertical="center"/>
    </xf>
    <xf numFmtId="0" fontId="7" fillId="0" borderId="4" xfId="1" applyFont="1" applyBorder="1" applyAlignment="1">
      <alignment horizontal="left" vertical="center"/>
    </xf>
    <xf numFmtId="0" fontId="6" fillId="0" borderId="4" xfId="1" applyFont="1" applyBorder="1" applyAlignment="1">
      <alignment horizontal="left" vertical="center"/>
    </xf>
    <xf numFmtId="0" fontId="6" fillId="0" borderId="1" xfId="1" applyFont="1" applyBorder="1" applyAlignment="1">
      <alignment horizontal="left" vertical="center"/>
    </xf>
  </cellXfs>
  <cellStyles count="3">
    <cellStyle name="桁区切り" xfId="2" builtinId="6"/>
    <cellStyle name="標準" xfId="0" builtinId="0"/>
    <cellStyle name="標準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80276-ADEC-4941-A778-9FDA9090E6AA}">
  <dimension ref="B1:L81"/>
  <sheetViews>
    <sheetView tabSelected="1" zoomScale="71" zoomScaleNormal="71" workbookViewId="0">
      <selection activeCell="G56" sqref="G56"/>
    </sheetView>
  </sheetViews>
  <sheetFormatPr defaultRowHeight="12"/>
  <cols>
    <col min="1" max="1" width="1.25" style="1" customWidth="1"/>
    <col min="2" max="2" width="4.5" style="1" customWidth="1"/>
    <col min="3" max="3" width="26.125" style="1" customWidth="1"/>
    <col min="4" max="4" width="12.75" style="1" customWidth="1"/>
    <col min="5" max="5" width="13.125" style="1" customWidth="1"/>
    <col min="6" max="6" width="12.25" style="1" customWidth="1"/>
    <col min="7" max="7" width="14.375" style="1" customWidth="1"/>
    <col min="8" max="8" width="10" style="1" customWidth="1"/>
    <col min="9" max="9" width="11.5" style="1" customWidth="1"/>
    <col min="10" max="10" width="13.25" style="1" customWidth="1"/>
    <col min="11" max="11" width="12.25" style="38" customWidth="1"/>
    <col min="12" max="16384" width="9" style="1"/>
  </cols>
  <sheetData>
    <row r="1" spans="2:11" ht="25.5" customHeight="1">
      <c r="C1" s="35" t="s">
        <v>80</v>
      </c>
    </row>
    <row r="2" spans="2:11" ht="6.75" customHeight="1"/>
    <row r="3" spans="2:11" ht="17.25" customHeight="1">
      <c r="B3" s="53" t="s">
        <v>23</v>
      </c>
      <c r="C3" s="53"/>
      <c r="D3" s="54" t="s">
        <v>22</v>
      </c>
      <c r="E3" s="54"/>
      <c r="F3" s="54"/>
      <c r="G3" s="55" t="s">
        <v>28</v>
      </c>
      <c r="H3" s="56"/>
      <c r="I3" s="53" t="s">
        <v>1</v>
      </c>
      <c r="J3" s="50" t="s">
        <v>29</v>
      </c>
      <c r="K3" s="39"/>
    </row>
    <row r="4" spans="2:11" ht="15" customHeight="1">
      <c r="B4" s="53"/>
      <c r="C4" s="53"/>
      <c r="D4" s="10" t="s">
        <v>24</v>
      </c>
      <c r="E4" s="10" t="s">
        <v>25</v>
      </c>
      <c r="F4" s="10" t="s">
        <v>26</v>
      </c>
      <c r="G4" s="10" t="s">
        <v>30</v>
      </c>
      <c r="H4" s="10" t="s">
        <v>31</v>
      </c>
      <c r="I4" s="53"/>
      <c r="J4" s="50"/>
      <c r="K4" s="40" t="s">
        <v>81</v>
      </c>
    </row>
    <row r="5" spans="2:11" ht="40.5" customHeight="1">
      <c r="B5" s="53"/>
      <c r="C5" s="53"/>
      <c r="D5" s="43" t="s">
        <v>27</v>
      </c>
      <c r="E5" s="11" t="s">
        <v>2</v>
      </c>
      <c r="F5" s="12" t="s">
        <v>0</v>
      </c>
      <c r="G5" s="11" t="s">
        <v>32</v>
      </c>
      <c r="H5" s="11" t="s">
        <v>76</v>
      </c>
      <c r="I5" s="53"/>
      <c r="J5" s="50"/>
      <c r="K5" s="41" t="s">
        <v>79</v>
      </c>
    </row>
    <row r="6" spans="2:11" ht="15" customHeight="1">
      <c r="B6" s="51" t="s">
        <v>33</v>
      </c>
      <c r="C6" s="51"/>
      <c r="D6" s="13"/>
      <c r="E6" s="13"/>
      <c r="F6" s="14"/>
      <c r="G6" s="14"/>
      <c r="H6" s="14"/>
      <c r="I6" s="14"/>
      <c r="J6" s="14"/>
      <c r="K6" s="42"/>
    </row>
    <row r="7" spans="2:11" ht="15" customHeight="1">
      <c r="B7" s="51" t="s">
        <v>34</v>
      </c>
      <c r="C7" s="51"/>
      <c r="D7" s="13"/>
      <c r="E7" s="13"/>
      <c r="F7" s="14"/>
      <c r="G7" s="14"/>
      <c r="H7" s="14"/>
      <c r="I7" s="14"/>
      <c r="J7" s="14"/>
      <c r="K7" s="42"/>
    </row>
    <row r="8" spans="2:11" ht="15" customHeight="1">
      <c r="B8" s="51" t="s">
        <v>35</v>
      </c>
      <c r="C8" s="51"/>
      <c r="D8" s="13"/>
      <c r="E8" s="13"/>
      <c r="F8" s="14"/>
      <c r="G8" s="14"/>
      <c r="H8" s="14"/>
      <c r="I8" s="14"/>
      <c r="J8" s="14"/>
      <c r="K8" s="42"/>
    </row>
    <row r="9" spans="2:11" ht="15" customHeight="1">
      <c r="B9" s="15"/>
      <c r="C9" s="16" t="s">
        <v>36</v>
      </c>
      <c r="D9" s="5"/>
      <c r="E9" s="5"/>
      <c r="F9" s="5"/>
      <c r="G9" s="5"/>
      <c r="H9" s="5"/>
      <c r="I9" s="5"/>
      <c r="J9" s="5"/>
      <c r="K9" s="42"/>
    </row>
    <row r="10" spans="2:11" ht="15" customHeight="1">
      <c r="B10" s="15"/>
      <c r="C10" s="17" t="s">
        <v>37</v>
      </c>
      <c r="D10" s="5"/>
      <c r="E10" s="5"/>
      <c r="F10" s="5"/>
      <c r="G10" s="5"/>
      <c r="H10" s="5"/>
      <c r="I10" s="5">
        <v>7400000</v>
      </c>
      <c r="J10" s="5">
        <f>SUM(D10:I10)</f>
        <v>7400000</v>
      </c>
      <c r="K10" s="42">
        <v>5548385</v>
      </c>
    </row>
    <row r="11" spans="2:11" ht="15" customHeight="1">
      <c r="B11" s="15"/>
      <c r="C11" s="17" t="s">
        <v>38</v>
      </c>
      <c r="D11" s="5"/>
      <c r="E11" s="5"/>
      <c r="F11" s="5"/>
      <c r="G11" s="5"/>
      <c r="H11" s="5"/>
      <c r="I11" s="5">
        <v>800000</v>
      </c>
      <c r="J11" s="5">
        <f t="shared" ref="J11:J24" si="0">SUM(D11:I11)</f>
        <v>800000</v>
      </c>
      <c r="K11" s="42">
        <v>687000</v>
      </c>
    </row>
    <row r="12" spans="2:11" ht="15" customHeight="1">
      <c r="B12" s="15"/>
      <c r="C12" s="16" t="s">
        <v>39</v>
      </c>
      <c r="D12" s="5"/>
      <c r="E12" s="5"/>
      <c r="F12" s="5"/>
      <c r="G12" s="5"/>
      <c r="H12" s="5"/>
      <c r="I12" s="5"/>
      <c r="J12" s="5"/>
      <c r="K12" s="42"/>
    </row>
    <row r="13" spans="2:11" ht="15" customHeight="1">
      <c r="B13" s="15"/>
      <c r="C13" s="17" t="s">
        <v>40</v>
      </c>
      <c r="D13" s="5">
        <v>6800000</v>
      </c>
      <c r="E13" s="5">
        <v>0</v>
      </c>
      <c r="F13" s="5"/>
      <c r="G13" s="5"/>
      <c r="H13" s="5"/>
      <c r="I13" s="5"/>
      <c r="J13" s="5">
        <f t="shared" si="0"/>
        <v>6800000</v>
      </c>
      <c r="K13" s="42">
        <v>7028000</v>
      </c>
    </row>
    <row r="14" spans="2:11" ht="15" customHeight="1">
      <c r="B14" s="15"/>
      <c r="C14" s="17" t="s">
        <v>41</v>
      </c>
      <c r="D14" s="5"/>
      <c r="E14" s="5"/>
      <c r="F14" s="5"/>
      <c r="G14" s="5">
        <v>5200000</v>
      </c>
      <c r="H14" s="5"/>
      <c r="I14" s="5"/>
      <c r="J14" s="5">
        <f t="shared" si="0"/>
        <v>5200000</v>
      </c>
      <c r="K14" s="42">
        <v>5058616</v>
      </c>
    </row>
    <row r="15" spans="2:11" ht="15" customHeight="1">
      <c r="B15" s="15"/>
      <c r="C15" s="17" t="s">
        <v>42</v>
      </c>
      <c r="D15" s="5"/>
      <c r="E15" s="5"/>
      <c r="F15" s="5"/>
      <c r="G15" s="5">
        <v>600000</v>
      </c>
      <c r="H15" s="5"/>
      <c r="I15" s="5"/>
      <c r="J15" s="5">
        <f t="shared" si="0"/>
        <v>600000</v>
      </c>
      <c r="K15" s="42">
        <v>544258</v>
      </c>
    </row>
    <row r="16" spans="2:11" ht="15" customHeight="1">
      <c r="B16" s="15"/>
      <c r="C16" s="17" t="s">
        <v>43</v>
      </c>
      <c r="D16" s="5"/>
      <c r="E16" s="5"/>
      <c r="F16" s="5"/>
      <c r="G16" s="5">
        <v>25000</v>
      </c>
      <c r="H16" s="5"/>
      <c r="I16" s="5"/>
      <c r="J16" s="5">
        <f t="shared" si="0"/>
        <v>25000</v>
      </c>
      <c r="K16" s="42">
        <v>73700</v>
      </c>
    </row>
    <row r="17" spans="2:12" ht="15" customHeight="1">
      <c r="B17" s="15"/>
      <c r="C17" s="16" t="s">
        <v>44</v>
      </c>
      <c r="D17" s="5"/>
      <c r="E17" s="5"/>
      <c r="F17" s="5"/>
      <c r="G17" s="5"/>
      <c r="H17" s="5"/>
      <c r="I17" s="5"/>
      <c r="J17" s="5"/>
      <c r="K17" s="42"/>
    </row>
    <row r="18" spans="2:12" ht="15" customHeight="1">
      <c r="B18" s="15"/>
      <c r="C18" s="17" t="s">
        <v>45</v>
      </c>
      <c r="D18" s="33">
        <v>3583000</v>
      </c>
      <c r="E18" s="5">
        <v>2095000</v>
      </c>
      <c r="F18" s="5">
        <v>607000</v>
      </c>
      <c r="G18" s="5"/>
      <c r="H18" s="5"/>
      <c r="I18" s="5">
        <v>6115000</v>
      </c>
      <c r="J18" s="33">
        <f t="shared" si="0"/>
        <v>12400000</v>
      </c>
      <c r="K18" s="42">
        <v>12400000</v>
      </c>
    </row>
    <row r="19" spans="2:12" ht="15" customHeight="1">
      <c r="B19" s="15"/>
      <c r="C19" s="17" t="s">
        <v>46</v>
      </c>
      <c r="D19" s="33">
        <v>400000</v>
      </c>
      <c r="E19" s="5">
        <v>400000</v>
      </c>
      <c r="F19" s="5"/>
      <c r="G19" s="47"/>
      <c r="H19" s="5"/>
      <c r="I19" s="5"/>
      <c r="J19" s="33">
        <f t="shared" si="0"/>
        <v>800000</v>
      </c>
      <c r="K19" s="42">
        <v>785380</v>
      </c>
    </row>
    <row r="20" spans="2:12" ht="15" customHeight="1">
      <c r="B20" s="15"/>
      <c r="C20" s="16" t="s">
        <v>47</v>
      </c>
      <c r="D20" s="5"/>
      <c r="E20" s="5"/>
      <c r="F20" s="5"/>
      <c r="G20" s="5"/>
      <c r="H20" s="5"/>
      <c r="I20" s="5"/>
      <c r="J20" s="5"/>
      <c r="K20" s="42"/>
    </row>
    <row r="21" spans="2:12" ht="15" customHeight="1">
      <c r="B21" s="15"/>
      <c r="C21" s="17" t="s">
        <v>48</v>
      </c>
      <c r="D21" s="5"/>
      <c r="E21" s="5"/>
      <c r="F21" s="5"/>
      <c r="G21" s="5"/>
      <c r="H21" s="5"/>
      <c r="I21" s="5"/>
      <c r="J21" s="5">
        <f t="shared" si="0"/>
        <v>0</v>
      </c>
      <c r="K21" s="42"/>
    </row>
    <row r="22" spans="2:12" ht="15" customHeight="1">
      <c r="B22" s="15"/>
      <c r="C22" s="16" t="s">
        <v>49</v>
      </c>
      <c r="D22" s="5"/>
      <c r="E22" s="5"/>
      <c r="F22" s="5"/>
      <c r="G22" s="5"/>
      <c r="H22" s="5"/>
      <c r="I22" s="5"/>
      <c r="J22" s="5"/>
      <c r="K22" s="42"/>
    </row>
    <row r="23" spans="2:12" ht="15" customHeight="1">
      <c r="B23" s="15"/>
      <c r="C23" s="17" t="s">
        <v>50</v>
      </c>
      <c r="D23" s="5"/>
      <c r="E23" s="5"/>
      <c r="F23" s="5"/>
      <c r="G23" s="5"/>
      <c r="H23" s="5"/>
      <c r="I23" s="5">
        <v>1000</v>
      </c>
      <c r="J23" s="5">
        <f t="shared" si="0"/>
        <v>1000</v>
      </c>
      <c r="K23" s="42">
        <v>8254</v>
      </c>
    </row>
    <row r="24" spans="2:12" ht="15" customHeight="1" thickBot="1">
      <c r="B24" s="18"/>
      <c r="C24" s="19" t="s">
        <v>51</v>
      </c>
      <c r="D24" s="20"/>
      <c r="E24" s="20"/>
      <c r="F24" s="20"/>
      <c r="G24" s="20"/>
      <c r="H24" s="20"/>
      <c r="I24" s="20">
        <v>2400000</v>
      </c>
      <c r="J24" s="5">
        <f t="shared" si="0"/>
        <v>2400000</v>
      </c>
      <c r="K24" s="39">
        <v>2677991</v>
      </c>
    </row>
    <row r="25" spans="2:12" ht="15" customHeight="1" thickTop="1" thickBot="1">
      <c r="B25" s="57" t="s">
        <v>52</v>
      </c>
      <c r="C25" s="57"/>
      <c r="D25" s="21">
        <f t="shared" ref="D25:J25" si="1">SUM(D6:D24)</f>
        <v>10783000</v>
      </c>
      <c r="E25" s="21">
        <f t="shared" si="1"/>
        <v>2495000</v>
      </c>
      <c r="F25" s="21">
        <f t="shared" si="1"/>
        <v>607000</v>
      </c>
      <c r="G25" s="21">
        <f t="shared" si="1"/>
        <v>5825000</v>
      </c>
      <c r="H25" s="21">
        <f t="shared" si="1"/>
        <v>0</v>
      </c>
      <c r="I25" s="21">
        <f t="shared" si="1"/>
        <v>16716000</v>
      </c>
      <c r="J25" s="21">
        <f t="shared" si="1"/>
        <v>36426000</v>
      </c>
      <c r="K25" s="46">
        <f>SUM(K10:K24)</f>
        <v>34811584</v>
      </c>
    </row>
    <row r="26" spans="2:12" ht="15" customHeight="1" thickTop="1">
      <c r="B26" s="58" t="s">
        <v>21</v>
      </c>
      <c r="C26" s="58"/>
      <c r="D26" s="4"/>
      <c r="E26" s="22"/>
      <c r="F26" s="22"/>
      <c r="G26" s="4"/>
      <c r="H26" s="4"/>
      <c r="I26" s="4"/>
      <c r="J26" s="22"/>
      <c r="K26" s="45"/>
    </row>
    <row r="27" spans="2:12" ht="15" customHeight="1">
      <c r="B27" s="15"/>
      <c r="C27" s="23" t="s">
        <v>3</v>
      </c>
      <c r="D27" s="8"/>
      <c r="E27" s="8"/>
      <c r="F27" s="8"/>
      <c r="G27" s="8"/>
      <c r="H27" s="8"/>
      <c r="I27" s="8"/>
      <c r="J27" s="8"/>
      <c r="K27" s="42"/>
    </row>
    <row r="28" spans="2:12" ht="15" customHeight="1">
      <c r="B28" s="15"/>
      <c r="C28" s="17" t="s">
        <v>4</v>
      </c>
      <c r="D28" s="2">
        <v>5941000</v>
      </c>
      <c r="E28" s="5">
        <v>2288000</v>
      </c>
      <c r="F28" s="5">
        <v>1086000</v>
      </c>
      <c r="G28" s="5">
        <v>4462000</v>
      </c>
      <c r="H28" s="5"/>
      <c r="I28" s="5"/>
      <c r="J28" s="5">
        <f>SUM(D28:I28)</f>
        <v>13777000</v>
      </c>
      <c r="K28" s="42">
        <v>14582809</v>
      </c>
      <c r="L28" s="36"/>
    </row>
    <row r="29" spans="2:12" ht="15" customHeight="1">
      <c r="B29" s="15"/>
      <c r="C29" s="17" t="s">
        <v>17</v>
      </c>
      <c r="D29" s="2">
        <v>766000</v>
      </c>
      <c r="E29" s="5">
        <v>295000</v>
      </c>
      <c r="F29" s="5">
        <v>140000</v>
      </c>
      <c r="G29" s="5">
        <v>575000</v>
      </c>
      <c r="H29" s="5"/>
      <c r="I29" s="5"/>
      <c r="J29" s="5">
        <f t="shared" ref="J29:J55" si="2">SUM(D29:I29)</f>
        <v>1776000</v>
      </c>
      <c r="K29" s="42">
        <v>2432730</v>
      </c>
      <c r="L29" s="36"/>
    </row>
    <row r="30" spans="2:12" ht="15" customHeight="1">
      <c r="B30" s="15"/>
      <c r="C30" s="17" t="s">
        <v>18</v>
      </c>
      <c r="D30" s="2">
        <v>64000</v>
      </c>
      <c r="E30" s="5">
        <v>24000</v>
      </c>
      <c r="F30" s="5">
        <v>12000</v>
      </c>
      <c r="G30" s="5">
        <v>48000</v>
      </c>
      <c r="H30" s="5"/>
      <c r="I30" s="5"/>
      <c r="J30" s="5">
        <f t="shared" si="2"/>
        <v>148000</v>
      </c>
      <c r="K30" s="42">
        <v>150192</v>
      </c>
      <c r="L30" s="36"/>
    </row>
    <row r="31" spans="2:12" ht="15" customHeight="1">
      <c r="B31" s="15"/>
      <c r="C31" s="24" t="s">
        <v>77</v>
      </c>
      <c r="D31" s="3">
        <v>30000</v>
      </c>
      <c r="E31" s="25"/>
      <c r="F31" s="4"/>
      <c r="G31" s="4"/>
      <c r="H31" s="4"/>
      <c r="I31" s="4"/>
      <c r="J31" s="4">
        <v>30000</v>
      </c>
      <c r="K31" s="42">
        <v>6123</v>
      </c>
      <c r="L31" s="36"/>
    </row>
    <row r="32" spans="2:12" ht="15" customHeight="1">
      <c r="B32" s="15"/>
      <c r="C32" s="24" t="s">
        <v>5</v>
      </c>
      <c r="D32" s="3">
        <v>2955000</v>
      </c>
      <c r="E32" s="25">
        <v>208000</v>
      </c>
      <c r="F32" s="4">
        <v>110000</v>
      </c>
      <c r="G32" s="4"/>
      <c r="H32" s="4"/>
      <c r="I32" s="4"/>
      <c r="J32" s="4">
        <f t="shared" si="2"/>
        <v>3273000</v>
      </c>
      <c r="K32" s="42">
        <v>4265740</v>
      </c>
      <c r="L32" s="36"/>
    </row>
    <row r="33" spans="2:11" ht="15" customHeight="1">
      <c r="B33" s="15"/>
      <c r="C33" s="17" t="s">
        <v>6</v>
      </c>
      <c r="D33" s="2">
        <v>665000</v>
      </c>
      <c r="E33" s="6">
        <v>90000</v>
      </c>
      <c r="F33" s="5">
        <v>25000</v>
      </c>
      <c r="G33" s="5">
        <v>10000</v>
      </c>
      <c r="H33" s="5"/>
      <c r="I33" s="5" t="s">
        <v>78</v>
      </c>
      <c r="J33" s="5">
        <f t="shared" si="2"/>
        <v>790000</v>
      </c>
      <c r="K33" s="42">
        <v>1100631</v>
      </c>
    </row>
    <row r="34" spans="2:11" ht="15" customHeight="1">
      <c r="B34" s="15"/>
      <c r="C34" s="17" t="s">
        <v>7</v>
      </c>
      <c r="D34" s="2">
        <v>100000</v>
      </c>
      <c r="E34" s="6">
        <v>0</v>
      </c>
      <c r="F34" s="5">
        <v>0</v>
      </c>
      <c r="G34" s="5"/>
      <c r="H34" s="5"/>
      <c r="I34" s="5"/>
      <c r="J34" s="5">
        <f t="shared" si="2"/>
        <v>100000</v>
      </c>
      <c r="K34" s="42">
        <v>154220</v>
      </c>
    </row>
    <row r="35" spans="2:11" ht="15" customHeight="1">
      <c r="B35" s="15"/>
      <c r="C35" s="17" t="s">
        <v>8</v>
      </c>
      <c r="D35" s="2">
        <v>141000</v>
      </c>
      <c r="E35" s="6">
        <v>320000</v>
      </c>
      <c r="F35" s="5">
        <v>56000</v>
      </c>
      <c r="G35" s="5"/>
      <c r="H35" s="5"/>
      <c r="I35" s="5"/>
      <c r="J35" s="5">
        <f t="shared" si="2"/>
        <v>517000</v>
      </c>
      <c r="K35" s="42">
        <v>916255</v>
      </c>
    </row>
    <row r="36" spans="2:11" ht="15" customHeight="1">
      <c r="B36" s="15"/>
      <c r="C36" s="17" t="s">
        <v>9</v>
      </c>
      <c r="D36" s="2">
        <v>634000</v>
      </c>
      <c r="E36" s="6">
        <v>386000</v>
      </c>
      <c r="F36" s="5">
        <v>98000</v>
      </c>
      <c r="G36" s="5">
        <v>80000</v>
      </c>
      <c r="H36" s="5"/>
      <c r="I36" s="5"/>
      <c r="J36" s="5">
        <f t="shared" si="2"/>
        <v>1198000</v>
      </c>
      <c r="K36" s="42">
        <v>1438269</v>
      </c>
    </row>
    <row r="37" spans="2:11" ht="15" customHeight="1">
      <c r="B37" s="15"/>
      <c r="C37" s="17" t="s">
        <v>11</v>
      </c>
      <c r="D37" s="2">
        <v>444000</v>
      </c>
      <c r="E37" s="6">
        <v>20000</v>
      </c>
      <c r="F37" s="5">
        <v>0</v>
      </c>
      <c r="G37" s="5"/>
      <c r="H37" s="5"/>
      <c r="I37" s="5"/>
      <c r="J37" s="5">
        <f t="shared" si="2"/>
        <v>464000</v>
      </c>
      <c r="K37" s="42">
        <v>484445</v>
      </c>
    </row>
    <row r="38" spans="2:11" ht="15" customHeight="1">
      <c r="B38" s="15"/>
      <c r="C38" s="17" t="s">
        <v>12</v>
      </c>
      <c r="D38" s="2">
        <v>0</v>
      </c>
      <c r="E38" s="6">
        <v>0</v>
      </c>
      <c r="F38" s="5">
        <v>0</v>
      </c>
      <c r="G38" s="5">
        <v>65000</v>
      </c>
      <c r="H38" s="5"/>
      <c r="I38" s="5"/>
      <c r="J38" s="5">
        <f t="shared" si="2"/>
        <v>65000</v>
      </c>
      <c r="K38" s="42">
        <v>0</v>
      </c>
    </row>
    <row r="39" spans="2:11" ht="15" customHeight="1">
      <c r="B39" s="15"/>
      <c r="C39" s="17" t="s">
        <v>13</v>
      </c>
      <c r="D39" s="2">
        <v>30000</v>
      </c>
      <c r="E39" s="6">
        <v>0</v>
      </c>
      <c r="F39" s="5"/>
      <c r="G39" s="5"/>
      <c r="H39" s="5"/>
      <c r="I39" s="5"/>
      <c r="J39" s="5">
        <f t="shared" si="2"/>
        <v>30000</v>
      </c>
      <c r="K39" s="42">
        <v>32136</v>
      </c>
    </row>
    <row r="40" spans="2:11" ht="15" customHeight="1">
      <c r="B40" s="15"/>
      <c r="C40" s="17" t="s">
        <v>14</v>
      </c>
      <c r="D40" s="2">
        <v>236000</v>
      </c>
      <c r="E40" s="26">
        <v>25000</v>
      </c>
      <c r="F40" s="5">
        <v>260000</v>
      </c>
      <c r="G40" s="5">
        <v>100000</v>
      </c>
      <c r="H40" s="5"/>
      <c r="I40" s="5"/>
      <c r="J40" s="5">
        <f t="shared" si="2"/>
        <v>621000</v>
      </c>
      <c r="K40" s="42">
        <v>912753</v>
      </c>
    </row>
    <row r="41" spans="2:11" ht="15" customHeight="1">
      <c r="B41" s="15"/>
      <c r="C41" s="17" t="s">
        <v>10</v>
      </c>
      <c r="D41" s="2">
        <v>308000</v>
      </c>
      <c r="E41" s="26">
        <v>119000</v>
      </c>
      <c r="F41" s="5">
        <v>56000</v>
      </c>
      <c r="G41" s="5">
        <v>232000</v>
      </c>
      <c r="H41" s="5"/>
      <c r="I41" s="5"/>
      <c r="J41" s="5">
        <f t="shared" si="2"/>
        <v>715000</v>
      </c>
      <c r="K41" s="42">
        <v>491430</v>
      </c>
    </row>
    <row r="42" spans="2:11" ht="15" customHeight="1">
      <c r="B42" s="15"/>
      <c r="C42" s="23" t="s">
        <v>15</v>
      </c>
      <c r="D42" s="7"/>
      <c r="E42" s="8"/>
      <c r="F42" s="7"/>
      <c r="G42" s="8"/>
      <c r="H42" s="8"/>
      <c r="I42" s="8"/>
      <c r="J42" s="8"/>
      <c r="K42" s="42"/>
    </row>
    <row r="43" spans="2:11" ht="15" customHeight="1">
      <c r="B43" s="15"/>
      <c r="C43" s="17" t="s">
        <v>4</v>
      </c>
      <c r="D43" s="5"/>
      <c r="E43" s="5"/>
      <c r="F43" s="5"/>
      <c r="G43" s="5"/>
      <c r="H43" s="5"/>
      <c r="I43" s="5">
        <v>9343000</v>
      </c>
      <c r="J43" s="5">
        <f t="shared" si="2"/>
        <v>9343000</v>
      </c>
      <c r="K43" s="42">
        <v>9884992</v>
      </c>
    </row>
    <row r="44" spans="2:11" ht="15" customHeight="1">
      <c r="B44" s="15"/>
      <c r="C44" s="17" t="s">
        <v>17</v>
      </c>
      <c r="D44" s="5"/>
      <c r="E44" s="5"/>
      <c r="F44" s="5"/>
      <c r="G44" s="5"/>
      <c r="H44" s="5"/>
      <c r="I44" s="5">
        <v>1180000</v>
      </c>
      <c r="J44" s="5">
        <f t="shared" si="2"/>
        <v>1180000</v>
      </c>
      <c r="K44" s="42">
        <v>1649033</v>
      </c>
    </row>
    <row r="45" spans="2:11" ht="15" customHeight="1">
      <c r="B45" s="15"/>
      <c r="C45" s="17" t="s">
        <v>18</v>
      </c>
      <c r="D45" s="5"/>
      <c r="E45" s="5"/>
      <c r="F45" s="5"/>
      <c r="G45" s="5"/>
      <c r="H45" s="5"/>
      <c r="I45" s="5">
        <v>101000</v>
      </c>
      <c r="J45" s="5">
        <f t="shared" si="2"/>
        <v>101000</v>
      </c>
      <c r="K45" s="42">
        <v>101808</v>
      </c>
    </row>
    <row r="46" spans="2:11" ht="15" customHeight="1">
      <c r="B46" s="15"/>
      <c r="C46" s="24" t="s">
        <v>16</v>
      </c>
      <c r="D46" s="4"/>
      <c r="E46" s="4"/>
      <c r="F46" s="4"/>
      <c r="G46" s="4"/>
      <c r="H46" s="4"/>
      <c r="I46" s="4">
        <v>30000</v>
      </c>
      <c r="J46" s="4">
        <f t="shared" si="2"/>
        <v>30000</v>
      </c>
      <c r="K46" s="42">
        <v>12310</v>
      </c>
    </row>
    <row r="47" spans="2:11" ht="15" customHeight="1">
      <c r="B47" s="15"/>
      <c r="C47" s="17" t="s">
        <v>5</v>
      </c>
      <c r="D47" s="5"/>
      <c r="E47" s="5"/>
      <c r="F47" s="5"/>
      <c r="G47" s="5"/>
      <c r="H47" s="5"/>
      <c r="I47" s="5">
        <v>160000</v>
      </c>
      <c r="J47" s="5">
        <f t="shared" si="2"/>
        <v>160000</v>
      </c>
      <c r="K47" s="42">
        <v>379163</v>
      </c>
    </row>
    <row r="48" spans="2:11" ht="15" customHeight="1">
      <c r="B48" s="15"/>
      <c r="C48" s="17" t="s">
        <v>6</v>
      </c>
      <c r="D48" s="5"/>
      <c r="E48" s="5"/>
      <c r="F48" s="5"/>
      <c r="G48" s="5"/>
      <c r="H48" s="5"/>
      <c r="I48" s="5">
        <v>280000</v>
      </c>
      <c r="J48" s="5">
        <f t="shared" si="2"/>
        <v>280000</v>
      </c>
      <c r="K48" s="42">
        <v>313678</v>
      </c>
    </row>
    <row r="49" spans="2:11" ht="15" customHeight="1">
      <c r="B49" s="15"/>
      <c r="C49" s="17" t="s">
        <v>8</v>
      </c>
      <c r="D49" s="5"/>
      <c r="E49" s="5"/>
      <c r="F49" s="5"/>
      <c r="G49" s="5"/>
      <c r="H49" s="5"/>
      <c r="I49" s="5">
        <v>180000</v>
      </c>
      <c r="J49" s="5">
        <f t="shared" si="2"/>
        <v>180000</v>
      </c>
      <c r="K49" s="42">
        <v>144900</v>
      </c>
    </row>
    <row r="50" spans="2:11" ht="15" customHeight="1">
      <c r="B50" s="15"/>
      <c r="C50" s="17" t="s">
        <v>9</v>
      </c>
      <c r="D50" s="5"/>
      <c r="E50" s="5"/>
      <c r="F50" s="5"/>
      <c r="G50" s="5"/>
      <c r="H50" s="5"/>
      <c r="I50" s="5">
        <v>58000</v>
      </c>
      <c r="J50" s="5">
        <f t="shared" si="2"/>
        <v>58000</v>
      </c>
      <c r="K50" s="42">
        <v>141365</v>
      </c>
    </row>
    <row r="51" spans="2:11" ht="15" customHeight="1">
      <c r="B51" s="15"/>
      <c r="C51" s="17" t="s">
        <v>10</v>
      </c>
      <c r="D51" s="5"/>
      <c r="E51" s="5"/>
      <c r="F51" s="5"/>
      <c r="G51" s="5"/>
      <c r="H51" s="5"/>
      <c r="I51" s="5">
        <v>495000</v>
      </c>
      <c r="J51" s="5">
        <f t="shared" si="2"/>
        <v>495000</v>
      </c>
      <c r="K51" s="42">
        <v>653484</v>
      </c>
    </row>
    <row r="52" spans="2:11" ht="15" customHeight="1">
      <c r="B52" s="15"/>
      <c r="C52" s="17" t="s">
        <v>13</v>
      </c>
      <c r="D52" s="5"/>
      <c r="E52" s="5"/>
      <c r="F52" s="5"/>
      <c r="G52" s="5"/>
      <c r="H52" s="5"/>
      <c r="I52" s="5">
        <v>440000</v>
      </c>
      <c r="J52" s="5">
        <f t="shared" si="2"/>
        <v>440000</v>
      </c>
      <c r="K52" s="42">
        <v>336560</v>
      </c>
    </row>
    <row r="53" spans="2:11" ht="15" customHeight="1">
      <c r="B53" s="15"/>
      <c r="C53" s="17" t="s">
        <v>20</v>
      </c>
      <c r="D53" s="5"/>
      <c r="E53" s="5"/>
      <c r="F53" s="5"/>
      <c r="G53" s="5"/>
      <c r="H53" s="5"/>
      <c r="I53" s="5">
        <v>485000</v>
      </c>
      <c r="J53" s="5">
        <f t="shared" si="2"/>
        <v>485000</v>
      </c>
      <c r="K53" s="42">
        <v>661210</v>
      </c>
    </row>
    <row r="54" spans="2:11" ht="15" customHeight="1">
      <c r="B54" s="27"/>
      <c r="C54" s="17" t="s">
        <v>82</v>
      </c>
      <c r="D54" s="8"/>
      <c r="E54" s="8"/>
      <c r="F54" s="8"/>
      <c r="G54" s="8"/>
      <c r="H54" s="8"/>
      <c r="I54" s="8">
        <v>100000</v>
      </c>
      <c r="J54" s="5">
        <f t="shared" si="2"/>
        <v>100000</v>
      </c>
      <c r="K54" s="42">
        <v>0</v>
      </c>
    </row>
    <row r="55" spans="2:11" ht="15" customHeight="1" thickBot="1">
      <c r="B55" s="18"/>
      <c r="C55" s="19" t="s">
        <v>14</v>
      </c>
      <c r="D55" s="20"/>
      <c r="E55" s="20"/>
      <c r="F55" s="20"/>
      <c r="G55" s="20"/>
      <c r="H55" s="20"/>
      <c r="I55" s="8">
        <v>70000</v>
      </c>
      <c r="J55" s="5">
        <f t="shared" si="2"/>
        <v>70000</v>
      </c>
      <c r="K55" s="42">
        <v>86501</v>
      </c>
    </row>
    <row r="56" spans="2:11" ht="15" customHeight="1" thickTop="1" thickBot="1">
      <c r="B56" s="57" t="s">
        <v>19</v>
      </c>
      <c r="C56" s="57"/>
      <c r="D56" s="9">
        <f>SUM(D28:D55)</f>
        <v>12314000</v>
      </c>
      <c r="E56" s="9">
        <f t="shared" ref="E56:I56" si="3">SUM(E28:E55)</f>
        <v>3775000</v>
      </c>
      <c r="F56" s="9">
        <f t="shared" si="3"/>
        <v>1843000</v>
      </c>
      <c r="G56" s="9">
        <f t="shared" si="3"/>
        <v>5572000</v>
      </c>
      <c r="H56" s="9">
        <f t="shared" si="3"/>
        <v>0</v>
      </c>
      <c r="I56" s="9">
        <f t="shared" si="3"/>
        <v>12922000</v>
      </c>
      <c r="J56" s="9">
        <f>SUM(J28:J55)</f>
        <v>36426000</v>
      </c>
      <c r="K56" s="42">
        <f>SUM(K28:K55)</f>
        <v>41332737</v>
      </c>
    </row>
    <row r="57" spans="2:11" ht="15" customHeight="1" thickTop="1" thickBot="1">
      <c r="B57" s="52" t="s">
        <v>53</v>
      </c>
      <c r="C57" s="52"/>
      <c r="D57" s="34">
        <f>D25-D56</f>
        <v>-1531000</v>
      </c>
      <c r="E57" s="34">
        <f t="shared" ref="E57:I57" si="4">E25-E56</f>
        <v>-1280000</v>
      </c>
      <c r="F57" s="34">
        <f t="shared" si="4"/>
        <v>-1236000</v>
      </c>
      <c r="G57" s="28">
        <f t="shared" si="4"/>
        <v>253000</v>
      </c>
      <c r="H57" s="28">
        <f t="shared" si="4"/>
        <v>0</v>
      </c>
      <c r="I57" s="28">
        <f t="shared" si="4"/>
        <v>3794000</v>
      </c>
      <c r="J57" s="34">
        <f>J25-J56</f>
        <v>0</v>
      </c>
      <c r="K57" s="42" t="s">
        <v>84</v>
      </c>
    </row>
    <row r="58" spans="2:11" ht="17.25" customHeight="1" thickTop="1">
      <c r="B58" s="59" t="s">
        <v>54</v>
      </c>
      <c r="C58" s="59"/>
      <c r="D58" s="4"/>
      <c r="E58" s="4"/>
      <c r="F58" s="4"/>
      <c r="G58" s="4"/>
      <c r="H58" s="4"/>
      <c r="I58" s="4"/>
      <c r="J58" s="4"/>
      <c r="K58" s="42"/>
    </row>
    <row r="59" spans="2:11" ht="17.25" customHeight="1">
      <c r="B59" s="60" t="s">
        <v>55</v>
      </c>
      <c r="C59" s="60"/>
      <c r="D59" s="5"/>
      <c r="E59" s="5"/>
      <c r="F59" s="5"/>
      <c r="G59" s="5"/>
      <c r="H59" s="5"/>
      <c r="I59" s="5"/>
      <c r="J59" s="5"/>
      <c r="K59" s="42"/>
    </row>
    <row r="60" spans="2:11" ht="17.25" customHeight="1">
      <c r="B60" s="60" t="s">
        <v>56</v>
      </c>
      <c r="C60" s="60"/>
      <c r="D60" s="5"/>
      <c r="E60" s="5"/>
      <c r="F60" s="5"/>
      <c r="G60" s="5"/>
      <c r="H60" s="5"/>
      <c r="I60" s="5"/>
      <c r="J60" s="5"/>
      <c r="K60" s="42"/>
    </row>
    <row r="61" spans="2:11" ht="17.25" customHeight="1">
      <c r="B61" s="60" t="s">
        <v>57</v>
      </c>
      <c r="C61" s="60"/>
      <c r="D61" s="8"/>
      <c r="E61" s="8"/>
      <c r="F61" s="8"/>
      <c r="G61" s="8"/>
      <c r="H61" s="8"/>
      <c r="I61" s="8"/>
      <c r="J61" s="8"/>
      <c r="K61" s="42"/>
    </row>
    <row r="62" spans="2:11" ht="16.5" customHeight="1">
      <c r="B62" s="51" t="s">
        <v>58</v>
      </c>
      <c r="C62" s="51"/>
      <c r="D62" s="29">
        <f t="shared" ref="D62:I62" si="5">D57</f>
        <v>-1531000</v>
      </c>
      <c r="E62" s="29">
        <f t="shared" si="5"/>
        <v>-1280000</v>
      </c>
      <c r="F62" s="29">
        <f t="shared" si="5"/>
        <v>-1236000</v>
      </c>
      <c r="G62" s="29">
        <f t="shared" si="5"/>
        <v>253000</v>
      </c>
      <c r="H62" s="29">
        <f t="shared" si="5"/>
        <v>0</v>
      </c>
      <c r="I62" s="5">
        <f t="shared" si="5"/>
        <v>3794000</v>
      </c>
      <c r="J62" s="5">
        <f>SUM(D62:I62)</f>
        <v>0</v>
      </c>
      <c r="K62" s="42" t="s">
        <v>84</v>
      </c>
    </row>
    <row r="63" spans="2:11" ht="16.5" customHeight="1">
      <c r="B63" s="51" t="s">
        <v>59</v>
      </c>
      <c r="C63" s="51"/>
      <c r="D63" s="4"/>
      <c r="E63" s="4"/>
      <c r="F63" s="4"/>
      <c r="G63" s="4"/>
      <c r="H63" s="4"/>
      <c r="I63" s="4"/>
      <c r="J63" s="4"/>
      <c r="K63" s="42"/>
    </row>
    <row r="64" spans="2:11" ht="16.5" customHeight="1">
      <c r="B64" s="51" t="s">
        <v>60</v>
      </c>
      <c r="C64" s="51"/>
      <c r="D64" s="5"/>
      <c r="E64" s="5"/>
      <c r="F64" s="5"/>
      <c r="G64" s="5"/>
      <c r="H64" s="5"/>
      <c r="I64" s="5"/>
      <c r="J64" s="5"/>
      <c r="K64" s="42"/>
    </row>
    <row r="65" spans="2:11" ht="16.5" customHeight="1">
      <c r="B65" s="51" t="s">
        <v>61</v>
      </c>
      <c r="C65" s="51"/>
      <c r="D65" s="5"/>
      <c r="E65" s="5"/>
      <c r="F65" s="5"/>
      <c r="G65" s="5"/>
      <c r="H65" s="5"/>
      <c r="I65" s="5"/>
      <c r="J65" s="5"/>
      <c r="K65" s="42"/>
    </row>
    <row r="66" spans="2:11" ht="16.5" customHeight="1">
      <c r="B66" s="51" t="s">
        <v>62</v>
      </c>
      <c r="C66" s="51"/>
      <c r="D66" s="5"/>
      <c r="E66" s="5"/>
      <c r="F66" s="5"/>
      <c r="G66" s="5"/>
      <c r="H66" s="5"/>
      <c r="I66" s="5"/>
      <c r="J66" s="5"/>
      <c r="K66" s="42"/>
    </row>
    <row r="67" spans="2:11" ht="16.5" customHeight="1">
      <c r="B67" s="51" t="s">
        <v>63</v>
      </c>
      <c r="C67" s="51"/>
      <c r="D67" s="5"/>
      <c r="E67" s="5"/>
      <c r="F67" s="5"/>
      <c r="G67" s="5"/>
      <c r="H67" s="5"/>
      <c r="I67" s="5"/>
      <c r="J67" s="5"/>
      <c r="K67" s="42"/>
    </row>
    <row r="68" spans="2:11" ht="16.5" customHeight="1">
      <c r="B68" s="30" t="s">
        <v>64</v>
      </c>
      <c r="C68" s="30"/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42">
        <v>0</v>
      </c>
    </row>
    <row r="69" spans="2:11" ht="15.75" customHeight="1">
      <c r="B69" s="30" t="s">
        <v>65</v>
      </c>
      <c r="C69" s="30"/>
      <c r="D69" s="8"/>
      <c r="E69" s="8"/>
      <c r="F69" s="8"/>
      <c r="G69" s="8"/>
      <c r="H69" s="8"/>
      <c r="I69" s="8"/>
      <c r="J69" s="8">
        <v>0</v>
      </c>
      <c r="K69" s="42">
        <v>0</v>
      </c>
    </row>
    <row r="70" spans="2:11" ht="15.75" customHeight="1">
      <c r="B70" s="15" t="s">
        <v>75</v>
      </c>
      <c r="C70" s="17"/>
      <c r="D70" s="8"/>
      <c r="E70" s="8"/>
      <c r="F70" s="8"/>
      <c r="G70" s="8">
        <v>200000</v>
      </c>
      <c r="H70" s="8"/>
      <c r="I70" s="8"/>
      <c r="J70" s="8">
        <f>SUM(D70:I70)</f>
        <v>200000</v>
      </c>
      <c r="K70" s="49">
        <v>0</v>
      </c>
    </row>
    <row r="71" spans="2:11" ht="15.75" customHeight="1">
      <c r="B71" s="30" t="s">
        <v>66</v>
      </c>
      <c r="C71" s="30"/>
      <c r="D71" s="29">
        <f t="shared" ref="D71:I71" si="6">D62</f>
        <v>-1531000</v>
      </c>
      <c r="E71" s="29">
        <f t="shared" si="6"/>
        <v>-1280000</v>
      </c>
      <c r="F71" s="29">
        <f t="shared" si="6"/>
        <v>-1236000</v>
      </c>
      <c r="G71" s="29">
        <f>G62-G70</f>
        <v>53000</v>
      </c>
      <c r="H71" s="29">
        <f t="shared" si="6"/>
        <v>0</v>
      </c>
      <c r="I71" s="5">
        <f t="shared" si="6"/>
        <v>3794000</v>
      </c>
      <c r="J71" s="5">
        <f>SUM(D71:I71)</f>
        <v>-200000</v>
      </c>
      <c r="K71" s="42" t="s">
        <v>84</v>
      </c>
    </row>
    <row r="72" spans="2:11" ht="15.75" customHeight="1">
      <c r="B72" s="30" t="s">
        <v>67</v>
      </c>
      <c r="C72" s="30"/>
      <c r="D72" s="5">
        <v>-2330138</v>
      </c>
      <c r="E72" s="5">
        <v>-17612035</v>
      </c>
      <c r="F72" s="5">
        <v>-11160806</v>
      </c>
      <c r="G72" s="47">
        <v>9006293</v>
      </c>
      <c r="H72" s="5">
        <v>-248158</v>
      </c>
      <c r="I72" s="5">
        <v>56591502</v>
      </c>
      <c r="J72" s="5">
        <v>39121525</v>
      </c>
      <c r="K72" s="42">
        <v>34246658</v>
      </c>
    </row>
    <row r="73" spans="2:11" ht="15.75" customHeight="1">
      <c r="B73" s="30" t="s">
        <v>68</v>
      </c>
      <c r="C73" s="30"/>
      <c r="D73" s="29">
        <f t="shared" ref="D73:I73" si="7">D71+D72</f>
        <v>-3861138</v>
      </c>
      <c r="E73" s="29">
        <f t="shared" si="7"/>
        <v>-18892035</v>
      </c>
      <c r="F73" s="29">
        <f t="shared" si="7"/>
        <v>-12396806</v>
      </c>
      <c r="G73" s="29">
        <f t="shared" si="7"/>
        <v>9059293</v>
      </c>
      <c r="H73" s="29">
        <f t="shared" si="7"/>
        <v>-248158</v>
      </c>
      <c r="I73" s="29">
        <f t="shared" si="7"/>
        <v>60385502</v>
      </c>
      <c r="J73" s="5">
        <f>SUM(D73:I73)</f>
        <v>34046658</v>
      </c>
      <c r="K73" s="42">
        <v>27725505</v>
      </c>
    </row>
    <row r="74" spans="2:11" ht="15.75" customHeight="1">
      <c r="B74" s="31" t="s">
        <v>69</v>
      </c>
      <c r="C74" s="30"/>
      <c r="D74" s="4"/>
      <c r="E74" s="4"/>
      <c r="F74" s="4"/>
      <c r="G74" s="4"/>
      <c r="H74" s="4"/>
      <c r="I74" s="4"/>
      <c r="J74" s="4"/>
      <c r="K74" s="42"/>
    </row>
    <row r="75" spans="2:11" ht="15.75" customHeight="1">
      <c r="B75" s="30" t="s">
        <v>70</v>
      </c>
      <c r="C75" s="30"/>
      <c r="D75" s="5"/>
      <c r="E75" s="5"/>
      <c r="F75" s="5"/>
      <c r="G75" s="5"/>
      <c r="H75" s="5"/>
      <c r="I75" s="5"/>
      <c r="J75" s="5"/>
      <c r="K75" s="42"/>
    </row>
    <row r="76" spans="2:11" ht="15.75" customHeight="1">
      <c r="B76" s="30" t="s">
        <v>71</v>
      </c>
      <c r="C76" s="30"/>
      <c r="D76" s="5"/>
      <c r="E76" s="5"/>
      <c r="F76" s="5"/>
      <c r="G76" s="5"/>
      <c r="H76" s="5"/>
      <c r="I76" s="5"/>
      <c r="J76" s="5"/>
      <c r="K76" s="42"/>
    </row>
    <row r="77" spans="2:11" ht="15.75" customHeight="1">
      <c r="B77" s="30" t="s">
        <v>72</v>
      </c>
      <c r="C77" s="30"/>
      <c r="D77" s="5"/>
      <c r="E77" s="5"/>
      <c r="F77" s="5"/>
      <c r="G77" s="5"/>
      <c r="H77" s="5"/>
      <c r="I77" s="5"/>
      <c r="J77" s="5"/>
      <c r="K77" s="42"/>
    </row>
    <row r="78" spans="2:11" ht="15.75" customHeight="1">
      <c r="B78" s="30" t="s">
        <v>73</v>
      </c>
      <c r="C78" s="30"/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42"/>
    </row>
    <row r="79" spans="2:11" ht="22.5" customHeight="1">
      <c r="B79" s="31" t="s">
        <v>74</v>
      </c>
      <c r="C79" s="30"/>
      <c r="D79" s="5">
        <f t="shared" ref="D79:J79" si="8">D73</f>
        <v>-3861138</v>
      </c>
      <c r="E79" s="5">
        <f t="shared" si="8"/>
        <v>-18892035</v>
      </c>
      <c r="F79" s="5">
        <f t="shared" si="8"/>
        <v>-12396806</v>
      </c>
      <c r="G79" s="5">
        <f t="shared" si="8"/>
        <v>9059293</v>
      </c>
      <c r="H79" s="5">
        <f t="shared" si="8"/>
        <v>-248158</v>
      </c>
      <c r="I79" s="5">
        <f t="shared" si="8"/>
        <v>60385502</v>
      </c>
      <c r="J79" s="37">
        <f t="shared" si="8"/>
        <v>34046658</v>
      </c>
      <c r="K79" s="42">
        <v>27725505</v>
      </c>
    </row>
    <row r="80" spans="2:11" ht="14.25">
      <c r="B80" s="32"/>
      <c r="C80" s="32"/>
      <c r="D80" s="32"/>
      <c r="E80" s="32"/>
      <c r="F80" s="32"/>
      <c r="G80" s="32"/>
      <c r="H80" s="32"/>
      <c r="I80" s="32"/>
      <c r="J80" s="37"/>
    </row>
    <row r="81" spans="10:10" ht="14.25">
      <c r="J81" s="37"/>
    </row>
  </sheetData>
  <mergeCells count="22">
    <mergeCell ref="B64:C64"/>
    <mergeCell ref="B65:C65"/>
    <mergeCell ref="B66:C66"/>
    <mergeCell ref="B67:C67"/>
    <mergeCell ref="B58:C58"/>
    <mergeCell ref="B59:C59"/>
    <mergeCell ref="B60:C60"/>
    <mergeCell ref="B61:C61"/>
    <mergeCell ref="B62:C62"/>
    <mergeCell ref="B63:C63"/>
    <mergeCell ref="J3:J5"/>
    <mergeCell ref="B6:C6"/>
    <mergeCell ref="B57:C57"/>
    <mergeCell ref="B3:C5"/>
    <mergeCell ref="D3:F3"/>
    <mergeCell ref="G3:H3"/>
    <mergeCell ref="I3:I5"/>
    <mergeCell ref="B7:C7"/>
    <mergeCell ref="B8:C8"/>
    <mergeCell ref="B25:C25"/>
    <mergeCell ref="B26:C26"/>
    <mergeCell ref="B56:C56"/>
  </mergeCells>
  <phoneticPr fontId="5"/>
  <pageMargins left="3.937007874015748E-2" right="3.937007874015748E-2" top="0.35433070866141736" bottom="0.35433070866141736" header="0" footer="0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8D74F-D989-4033-BD2A-69634F40B49F}">
  <dimension ref="B1:L81"/>
  <sheetViews>
    <sheetView topLeftCell="A7" zoomScale="71" zoomScaleNormal="71" workbookViewId="0">
      <selection activeCell="J56" sqref="J56"/>
    </sheetView>
  </sheetViews>
  <sheetFormatPr defaultRowHeight="12"/>
  <cols>
    <col min="1" max="1" width="1.25" style="1" customWidth="1"/>
    <col min="2" max="2" width="4.5" style="1" customWidth="1"/>
    <col min="3" max="3" width="26.125" style="1" customWidth="1"/>
    <col min="4" max="4" width="12.75" style="1" customWidth="1"/>
    <col min="5" max="5" width="13.125" style="1" customWidth="1"/>
    <col min="6" max="6" width="12.25" style="1" customWidth="1"/>
    <col min="7" max="7" width="14.375" style="1" customWidth="1"/>
    <col min="8" max="8" width="10" style="1" customWidth="1"/>
    <col min="9" max="9" width="11.5" style="1" customWidth="1"/>
    <col min="10" max="10" width="13.25" style="1" customWidth="1"/>
    <col min="11" max="11" width="12.25" style="38" customWidth="1"/>
    <col min="12" max="16384" width="9" style="1"/>
  </cols>
  <sheetData>
    <row r="1" spans="2:11" ht="25.5" customHeight="1">
      <c r="C1" s="35" t="s">
        <v>80</v>
      </c>
    </row>
    <row r="2" spans="2:11" ht="6.75" customHeight="1"/>
    <row r="3" spans="2:11" ht="17.25" customHeight="1">
      <c r="B3" s="53" t="s">
        <v>23</v>
      </c>
      <c r="C3" s="53"/>
      <c r="D3" s="54" t="s">
        <v>22</v>
      </c>
      <c r="E3" s="54"/>
      <c r="F3" s="54"/>
      <c r="G3" s="55" t="s">
        <v>28</v>
      </c>
      <c r="H3" s="56"/>
      <c r="I3" s="53" t="s">
        <v>1</v>
      </c>
      <c r="J3" s="50" t="s">
        <v>29</v>
      </c>
      <c r="K3" s="39"/>
    </row>
    <row r="4" spans="2:11" ht="15" customHeight="1">
      <c r="B4" s="53"/>
      <c r="C4" s="53"/>
      <c r="D4" s="10" t="s">
        <v>24</v>
      </c>
      <c r="E4" s="10" t="s">
        <v>25</v>
      </c>
      <c r="F4" s="10" t="s">
        <v>26</v>
      </c>
      <c r="G4" s="10" t="s">
        <v>30</v>
      </c>
      <c r="H4" s="10" t="s">
        <v>31</v>
      </c>
      <c r="I4" s="53"/>
      <c r="J4" s="50"/>
      <c r="K4" s="40" t="s">
        <v>81</v>
      </c>
    </row>
    <row r="5" spans="2:11" ht="40.5" customHeight="1">
      <c r="B5" s="53"/>
      <c r="C5" s="53"/>
      <c r="D5" s="43" t="s">
        <v>27</v>
      </c>
      <c r="E5" s="11" t="s">
        <v>2</v>
      </c>
      <c r="F5" s="12" t="s">
        <v>0</v>
      </c>
      <c r="G5" s="11" t="s">
        <v>32</v>
      </c>
      <c r="H5" s="11" t="s">
        <v>76</v>
      </c>
      <c r="I5" s="53"/>
      <c r="J5" s="50"/>
      <c r="K5" s="41" t="s">
        <v>79</v>
      </c>
    </row>
    <row r="6" spans="2:11" ht="15" customHeight="1">
      <c r="B6" s="51" t="s">
        <v>33</v>
      </c>
      <c r="C6" s="51"/>
      <c r="D6" s="13"/>
      <c r="E6" s="13"/>
      <c r="F6" s="14"/>
      <c r="G6" s="14"/>
      <c r="H6" s="14"/>
      <c r="I6" s="14"/>
      <c r="J6" s="14"/>
      <c r="K6" s="42"/>
    </row>
    <row r="7" spans="2:11" ht="15" customHeight="1">
      <c r="B7" s="51" t="s">
        <v>34</v>
      </c>
      <c r="C7" s="51"/>
      <c r="D7" s="13"/>
      <c r="E7" s="13"/>
      <c r="F7" s="14"/>
      <c r="G7" s="14"/>
      <c r="H7" s="14"/>
      <c r="I7" s="14"/>
      <c r="J7" s="14"/>
      <c r="K7" s="42"/>
    </row>
    <row r="8" spans="2:11" ht="15" customHeight="1">
      <c r="B8" s="51" t="s">
        <v>35</v>
      </c>
      <c r="C8" s="51"/>
      <c r="D8" s="13"/>
      <c r="E8" s="13"/>
      <c r="F8" s="14"/>
      <c r="G8" s="14"/>
      <c r="H8" s="14"/>
      <c r="I8" s="14"/>
      <c r="J8" s="14"/>
      <c r="K8" s="42"/>
    </row>
    <row r="9" spans="2:11" ht="15" customHeight="1">
      <c r="B9" s="15"/>
      <c r="C9" s="16" t="s">
        <v>36</v>
      </c>
      <c r="D9" s="5"/>
      <c r="E9" s="5"/>
      <c r="F9" s="5"/>
      <c r="G9" s="5"/>
      <c r="H9" s="5"/>
      <c r="I9" s="5"/>
      <c r="J9" s="5"/>
      <c r="K9" s="42"/>
    </row>
    <row r="10" spans="2:11" ht="15" customHeight="1">
      <c r="B10" s="15"/>
      <c r="C10" s="17" t="s">
        <v>37</v>
      </c>
      <c r="D10" s="5"/>
      <c r="E10" s="5"/>
      <c r="F10" s="5"/>
      <c r="G10" s="5"/>
      <c r="H10" s="5"/>
      <c r="I10" s="5">
        <v>7400000</v>
      </c>
      <c r="J10" s="5">
        <f>SUM(D10:I10)</f>
        <v>7400000</v>
      </c>
      <c r="K10" s="42">
        <v>5765235</v>
      </c>
    </row>
    <row r="11" spans="2:11" ht="15" customHeight="1">
      <c r="B11" s="15"/>
      <c r="C11" s="17" t="s">
        <v>38</v>
      </c>
      <c r="D11" s="5"/>
      <c r="E11" s="5"/>
      <c r="F11" s="5"/>
      <c r="G11" s="5"/>
      <c r="H11" s="5"/>
      <c r="I11" s="5">
        <v>800000</v>
      </c>
      <c r="J11" s="5">
        <f t="shared" ref="J11:J24" si="0">SUM(D11:I11)</f>
        <v>800000</v>
      </c>
      <c r="K11" s="42">
        <v>738000</v>
      </c>
    </row>
    <row r="12" spans="2:11" ht="15" customHeight="1">
      <c r="B12" s="15"/>
      <c r="C12" s="16" t="s">
        <v>39</v>
      </c>
      <c r="D12" s="5"/>
      <c r="E12" s="5"/>
      <c r="F12" s="5"/>
      <c r="G12" s="5"/>
      <c r="H12" s="5"/>
      <c r="I12" s="5"/>
      <c r="J12" s="5"/>
      <c r="K12" s="42"/>
    </row>
    <row r="13" spans="2:11" ht="15" customHeight="1">
      <c r="B13" s="15"/>
      <c r="C13" s="17" t="s">
        <v>40</v>
      </c>
      <c r="D13" s="5">
        <v>6800000</v>
      </c>
      <c r="E13" s="5">
        <v>0</v>
      </c>
      <c r="F13" s="5"/>
      <c r="G13" s="5"/>
      <c r="H13" s="5"/>
      <c r="I13" s="5"/>
      <c r="J13" s="5">
        <f t="shared" si="0"/>
        <v>6800000</v>
      </c>
      <c r="K13" s="42">
        <v>7955000</v>
      </c>
    </row>
    <row r="14" spans="2:11" ht="15" customHeight="1">
      <c r="B14" s="15"/>
      <c r="C14" s="17" t="s">
        <v>41</v>
      </c>
      <c r="D14" s="5"/>
      <c r="E14" s="5"/>
      <c r="F14" s="5"/>
      <c r="G14" s="5">
        <v>5200000</v>
      </c>
      <c r="H14" s="5"/>
      <c r="I14" s="5"/>
      <c r="J14" s="5">
        <f t="shared" si="0"/>
        <v>5200000</v>
      </c>
      <c r="K14" s="42">
        <v>5504753</v>
      </c>
    </row>
    <row r="15" spans="2:11" ht="15" customHeight="1">
      <c r="B15" s="15"/>
      <c r="C15" s="17" t="s">
        <v>42</v>
      </c>
      <c r="D15" s="5"/>
      <c r="E15" s="5"/>
      <c r="F15" s="5"/>
      <c r="G15" s="5">
        <v>600000</v>
      </c>
      <c r="H15" s="5"/>
      <c r="I15" s="5"/>
      <c r="J15" s="5">
        <f t="shared" si="0"/>
        <v>600000</v>
      </c>
      <c r="K15" s="42">
        <v>686511</v>
      </c>
    </row>
    <row r="16" spans="2:11" ht="15" customHeight="1">
      <c r="B16" s="15"/>
      <c r="C16" s="17" t="s">
        <v>43</v>
      </c>
      <c r="D16" s="5"/>
      <c r="E16" s="5"/>
      <c r="F16" s="5"/>
      <c r="G16" s="5">
        <v>25000</v>
      </c>
      <c r="H16" s="5"/>
      <c r="I16" s="5"/>
      <c r="J16" s="5">
        <f t="shared" si="0"/>
        <v>25000</v>
      </c>
      <c r="K16" s="42">
        <v>91780</v>
      </c>
    </row>
    <row r="17" spans="2:12" ht="15" customHeight="1">
      <c r="B17" s="15"/>
      <c r="C17" s="16" t="s">
        <v>44</v>
      </c>
      <c r="D17" s="5"/>
      <c r="E17" s="5"/>
      <c r="F17" s="5"/>
      <c r="G17" s="5"/>
      <c r="H17" s="5"/>
      <c r="I17" s="5"/>
      <c r="J17" s="5"/>
      <c r="K17" s="42"/>
    </row>
    <row r="18" spans="2:12" ht="15" customHeight="1">
      <c r="B18" s="15"/>
      <c r="C18" s="17" t="s">
        <v>45</v>
      </c>
      <c r="D18" s="33">
        <v>3583600</v>
      </c>
      <c r="E18" s="5">
        <v>2095600</v>
      </c>
      <c r="F18" s="5">
        <v>607600</v>
      </c>
      <c r="G18" s="5"/>
      <c r="H18" s="5"/>
      <c r="I18" s="5">
        <v>6113200</v>
      </c>
      <c r="J18" s="33">
        <f t="shared" si="0"/>
        <v>12400000</v>
      </c>
      <c r="K18" s="42">
        <v>13400000</v>
      </c>
    </row>
    <row r="19" spans="2:12" ht="15" customHeight="1">
      <c r="B19" s="15"/>
      <c r="C19" s="17" t="s">
        <v>46</v>
      </c>
      <c r="D19" s="33">
        <v>400000</v>
      </c>
      <c r="E19" s="5">
        <v>400000</v>
      </c>
      <c r="F19" s="5"/>
      <c r="G19" s="47"/>
      <c r="H19" s="5"/>
      <c r="I19" s="5"/>
      <c r="J19" s="33">
        <f t="shared" si="0"/>
        <v>800000</v>
      </c>
      <c r="K19" s="42">
        <v>823615</v>
      </c>
    </row>
    <row r="20" spans="2:12" ht="15" customHeight="1">
      <c r="B20" s="15"/>
      <c r="C20" s="16" t="s">
        <v>47</v>
      </c>
      <c r="D20" s="5"/>
      <c r="E20" s="5"/>
      <c r="F20" s="5"/>
      <c r="G20" s="5"/>
      <c r="H20" s="5"/>
      <c r="I20" s="5"/>
      <c r="J20" s="5"/>
      <c r="K20" s="42"/>
    </row>
    <row r="21" spans="2:12" ht="15" customHeight="1">
      <c r="B21" s="15"/>
      <c r="C21" s="17" t="s">
        <v>48</v>
      </c>
      <c r="D21" s="5"/>
      <c r="E21" s="5"/>
      <c r="F21" s="5"/>
      <c r="G21" s="5"/>
      <c r="H21" s="5"/>
      <c r="I21" s="5"/>
      <c r="J21" s="5">
        <f t="shared" si="0"/>
        <v>0</v>
      </c>
      <c r="K21" s="42"/>
    </row>
    <row r="22" spans="2:12" ht="15" customHeight="1">
      <c r="B22" s="15"/>
      <c r="C22" s="16" t="s">
        <v>49</v>
      </c>
      <c r="D22" s="5"/>
      <c r="E22" s="5"/>
      <c r="F22" s="5"/>
      <c r="G22" s="5"/>
      <c r="H22" s="5"/>
      <c r="I22" s="5"/>
      <c r="J22" s="5"/>
      <c r="K22" s="42"/>
    </row>
    <row r="23" spans="2:12" ht="15" customHeight="1">
      <c r="B23" s="15"/>
      <c r="C23" s="17" t="s">
        <v>50</v>
      </c>
      <c r="D23" s="5"/>
      <c r="E23" s="5"/>
      <c r="F23" s="5"/>
      <c r="G23" s="5"/>
      <c r="H23" s="5"/>
      <c r="I23" s="5">
        <v>1000</v>
      </c>
      <c r="J23" s="5">
        <f t="shared" si="0"/>
        <v>1000</v>
      </c>
      <c r="K23" s="42">
        <v>440</v>
      </c>
    </row>
    <row r="24" spans="2:12" ht="15" customHeight="1" thickBot="1">
      <c r="B24" s="18"/>
      <c r="C24" s="19" t="s">
        <v>51</v>
      </c>
      <c r="D24" s="20"/>
      <c r="E24" s="20"/>
      <c r="F24" s="20"/>
      <c r="G24" s="20"/>
      <c r="H24" s="20"/>
      <c r="I24" s="20">
        <v>2400000</v>
      </c>
      <c r="J24" s="5">
        <f t="shared" si="0"/>
        <v>2400000</v>
      </c>
      <c r="K24" s="39">
        <v>2718000</v>
      </c>
    </row>
    <row r="25" spans="2:12" ht="15" customHeight="1" thickTop="1" thickBot="1">
      <c r="B25" s="57" t="s">
        <v>52</v>
      </c>
      <c r="C25" s="57"/>
      <c r="D25" s="21">
        <f t="shared" ref="D25:J25" si="1">SUM(D6:D24)</f>
        <v>10783600</v>
      </c>
      <c r="E25" s="21">
        <f t="shared" si="1"/>
        <v>2495600</v>
      </c>
      <c r="F25" s="21">
        <f t="shared" si="1"/>
        <v>607600</v>
      </c>
      <c r="G25" s="21">
        <f t="shared" si="1"/>
        <v>5825000</v>
      </c>
      <c r="H25" s="21">
        <f t="shared" si="1"/>
        <v>0</v>
      </c>
      <c r="I25" s="21">
        <f t="shared" si="1"/>
        <v>16714200</v>
      </c>
      <c r="J25" s="21">
        <f t="shared" si="1"/>
        <v>36426000</v>
      </c>
      <c r="K25" s="46">
        <f>SUM(K10:K24)</f>
        <v>37683334</v>
      </c>
    </row>
    <row r="26" spans="2:12" ht="15" customHeight="1" thickTop="1">
      <c r="B26" s="58" t="s">
        <v>21</v>
      </c>
      <c r="C26" s="58"/>
      <c r="D26" s="4"/>
      <c r="E26" s="22"/>
      <c r="F26" s="22"/>
      <c r="G26" s="4"/>
      <c r="H26" s="4"/>
      <c r="I26" s="4"/>
      <c r="J26" s="22"/>
      <c r="K26" s="45"/>
    </row>
    <row r="27" spans="2:12" ht="15" customHeight="1">
      <c r="B27" s="15"/>
      <c r="C27" s="23" t="s">
        <v>3</v>
      </c>
      <c r="D27" s="8"/>
      <c r="E27" s="8"/>
      <c r="F27" s="8"/>
      <c r="G27" s="8"/>
      <c r="H27" s="8"/>
      <c r="I27" s="8"/>
      <c r="J27" s="8"/>
      <c r="K27" s="42"/>
    </row>
    <row r="28" spans="2:12" ht="15" customHeight="1">
      <c r="B28" s="15"/>
      <c r="C28" s="17" t="s">
        <v>4</v>
      </c>
      <c r="D28" s="2">
        <v>5941827</v>
      </c>
      <c r="E28" s="5">
        <v>2288875</v>
      </c>
      <c r="F28" s="5">
        <v>1086638</v>
      </c>
      <c r="G28" s="5">
        <v>4462150</v>
      </c>
      <c r="H28" s="5"/>
      <c r="I28" s="5"/>
      <c r="J28" s="5">
        <f>SUM(D28:I28)</f>
        <v>13779490</v>
      </c>
      <c r="K28" s="42">
        <v>13981826</v>
      </c>
      <c r="L28" s="36"/>
    </row>
    <row r="29" spans="2:12" ht="15" customHeight="1">
      <c r="B29" s="15"/>
      <c r="C29" s="17" t="s">
        <v>17</v>
      </c>
      <c r="D29" s="2">
        <v>766000</v>
      </c>
      <c r="E29" s="5">
        <v>295000</v>
      </c>
      <c r="F29" s="5">
        <v>140000</v>
      </c>
      <c r="G29" s="5">
        <v>575000</v>
      </c>
      <c r="H29" s="5"/>
      <c r="I29" s="5"/>
      <c r="J29" s="5">
        <f t="shared" ref="J29:J55" si="2">SUM(D29:I29)</f>
        <v>1776000</v>
      </c>
      <c r="K29" s="42">
        <v>2003396</v>
      </c>
      <c r="L29" s="36"/>
    </row>
    <row r="30" spans="2:12" ht="15" customHeight="1">
      <c r="B30" s="15"/>
      <c r="C30" s="17" t="s">
        <v>18</v>
      </c>
      <c r="D30" s="2">
        <v>64000</v>
      </c>
      <c r="E30" s="5">
        <v>24000</v>
      </c>
      <c r="F30" s="5">
        <v>12000</v>
      </c>
      <c r="G30" s="5">
        <v>48000</v>
      </c>
      <c r="H30" s="5"/>
      <c r="I30" s="5"/>
      <c r="J30" s="5">
        <f t="shared" si="2"/>
        <v>148000</v>
      </c>
      <c r="K30" s="42">
        <v>150192</v>
      </c>
      <c r="L30" s="36"/>
    </row>
    <row r="31" spans="2:12" ht="15" customHeight="1">
      <c r="B31" s="15"/>
      <c r="C31" s="24" t="s">
        <v>77</v>
      </c>
      <c r="D31" s="3">
        <v>30000</v>
      </c>
      <c r="E31" s="25"/>
      <c r="F31" s="4"/>
      <c r="G31" s="4"/>
      <c r="H31" s="4"/>
      <c r="I31" s="4"/>
      <c r="J31" s="4">
        <v>30000</v>
      </c>
      <c r="K31" s="42">
        <v>5654</v>
      </c>
      <c r="L31" s="36"/>
    </row>
    <row r="32" spans="2:12" ht="15" customHeight="1">
      <c r="B32" s="15"/>
      <c r="C32" s="24" t="s">
        <v>5</v>
      </c>
      <c r="D32" s="3">
        <v>2955000</v>
      </c>
      <c r="E32" s="25">
        <v>208000</v>
      </c>
      <c r="F32" s="4">
        <v>110000</v>
      </c>
      <c r="G32" s="4"/>
      <c r="H32" s="4"/>
      <c r="I32" s="4"/>
      <c r="J32" s="4">
        <f t="shared" si="2"/>
        <v>3273000</v>
      </c>
      <c r="K32" s="42">
        <v>3432990</v>
      </c>
      <c r="L32" s="36"/>
    </row>
    <row r="33" spans="2:11" ht="15" customHeight="1">
      <c r="B33" s="15"/>
      <c r="C33" s="17" t="s">
        <v>6</v>
      </c>
      <c r="D33" s="2">
        <v>665000</v>
      </c>
      <c r="E33" s="6">
        <v>90000</v>
      </c>
      <c r="F33" s="5">
        <v>25000</v>
      </c>
      <c r="G33" s="5">
        <v>10000</v>
      </c>
      <c r="H33" s="5"/>
      <c r="I33" s="5" t="s">
        <v>78</v>
      </c>
      <c r="J33" s="5">
        <f t="shared" si="2"/>
        <v>790000</v>
      </c>
      <c r="K33" s="42">
        <v>968141</v>
      </c>
    </row>
    <row r="34" spans="2:11" ht="15" customHeight="1">
      <c r="B34" s="15"/>
      <c r="C34" s="17" t="s">
        <v>7</v>
      </c>
      <c r="D34" s="2">
        <v>100000</v>
      </c>
      <c r="E34" s="6">
        <v>0</v>
      </c>
      <c r="F34" s="5">
        <v>0</v>
      </c>
      <c r="G34" s="5"/>
      <c r="H34" s="5"/>
      <c r="I34" s="5"/>
      <c r="J34" s="5">
        <f t="shared" si="2"/>
        <v>100000</v>
      </c>
      <c r="K34" s="42">
        <v>174796</v>
      </c>
    </row>
    <row r="35" spans="2:11" ht="15" customHeight="1">
      <c r="B35" s="15"/>
      <c r="C35" s="17" t="s">
        <v>8</v>
      </c>
      <c r="D35" s="2">
        <v>141000</v>
      </c>
      <c r="E35" s="6">
        <v>320000</v>
      </c>
      <c r="F35" s="5">
        <v>56000</v>
      </c>
      <c r="G35" s="5"/>
      <c r="H35" s="5"/>
      <c r="I35" s="5"/>
      <c r="J35" s="5">
        <f t="shared" si="2"/>
        <v>517000</v>
      </c>
      <c r="K35" s="42">
        <v>1292306</v>
      </c>
    </row>
    <row r="36" spans="2:11" ht="15" customHeight="1">
      <c r="B36" s="15"/>
      <c r="C36" s="17" t="s">
        <v>9</v>
      </c>
      <c r="D36" s="2">
        <v>633720</v>
      </c>
      <c r="E36" s="6">
        <v>386000</v>
      </c>
      <c r="F36" s="5">
        <v>98000</v>
      </c>
      <c r="G36" s="5">
        <v>80000</v>
      </c>
      <c r="H36" s="5"/>
      <c r="I36" s="5"/>
      <c r="J36" s="5">
        <f t="shared" si="2"/>
        <v>1197720</v>
      </c>
      <c r="K36" s="42">
        <v>1299256</v>
      </c>
    </row>
    <row r="37" spans="2:11" ht="15" customHeight="1">
      <c r="B37" s="15"/>
      <c r="C37" s="17" t="s">
        <v>11</v>
      </c>
      <c r="D37" s="2">
        <v>444330</v>
      </c>
      <c r="E37" s="6">
        <v>20000</v>
      </c>
      <c r="F37" s="5">
        <v>0</v>
      </c>
      <c r="G37" s="5"/>
      <c r="H37" s="5"/>
      <c r="I37" s="5"/>
      <c r="J37" s="5">
        <f t="shared" si="2"/>
        <v>464330</v>
      </c>
      <c r="K37" s="42">
        <v>696042</v>
      </c>
    </row>
    <row r="38" spans="2:11" ht="15" customHeight="1">
      <c r="B38" s="15"/>
      <c r="C38" s="17" t="s">
        <v>12</v>
      </c>
      <c r="D38" s="2">
        <v>0</v>
      </c>
      <c r="E38" s="6">
        <v>0</v>
      </c>
      <c r="F38" s="5">
        <v>0</v>
      </c>
      <c r="G38" s="44">
        <v>65000</v>
      </c>
      <c r="H38" s="5"/>
      <c r="I38" s="5"/>
      <c r="J38" s="5">
        <f t="shared" si="2"/>
        <v>65000</v>
      </c>
      <c r="K38" s="42">
        <v>0</v>
      </c>
    </row>
    <row r="39" spans="2:11" ht="15" customHeight="1">
      <c r="B39" s="15"/>
      <c r="C39" s="17" t="s">
        <v>13</v>
      </c>
      <c r="D39" s="2">
        <v>30000</v>
      </c>
      <c r="E39" s="6">
        <v>0</v>
      </c>
      <c r="F39" s="5"/>
      <c r="G39" s="5"/>
      <c r="H39" s="5"/>
      <c r="I39" s="5"/>
      <c r="J39" s="5">
        <f t="shared" si="2"/>
        <v>30000</v>
      </c>
      <c r="K39" s="42">
        <v>82882</v>
      </c>
    </row>
    <row r="40" spans="2:11" ht="15" customHeight="1">
      <c r="B40" s="15"/>
      <c r="C40" s="17" t="s">
        <v>14</v>
      </c>
      <c r="D40" s="2">
        <v>236000</v>
      </c>
      <c r="E40" s="26">
        <v>25000</v>
      </c>
      <c r="F40" s="5">
        <v>260000</v>
      </c>
      <c r="G40" s="5">
        <v>100000</v>
      </c>
      <c r="H40" s="5"/>
      <c r="I40" s="5"/>
      <c r="J40" s="5">
        <f t="shared" si="2"/>
        <v>621000</v>
      </c>
      <c r="K40" s="42">
        <v>586070</v>
      </c>
    </row>
    <row r="41" spans="2:11" ht="15" customHeight="1">
      <c r="B41" s="15"/>
      <c r="C41" s="17" t="s">
        <v>10</v>
      </c>
      <c r="D41" s="2">
        <v>308000</v>
      </c>
      <c r="E41" s="26">
        <v>119000</v>
      </c>
      <c r="F41" s="5">
        <v>56000</v>
      </c>
      <c r="G41" s="5">
        <v>232000</v>
      </c>
      <c r="H41" s="5"/>
      <c r="I41" s="5"/>
      <c r="J41" s="5">
        <f t="shared" si="2"/>
        <v>715000</v>
      </c>
      <c r="K41" s="42">
        <v>586172</v>
      </c>
    </row>
    <row r="42" spans="2:11" ht="15" customHeight="1">
      <c r="B42" s="15"/>
      <c r="C42" s="23" t="s">
        <v>15</v>
      </c>
      <c r="D42" s="7"/>
      <c r="E42" s="8"/>
      <c r="F42" s="7"/>
      <c r="G42" s="8"/>
      <c r="H42" s="8"/>
      <c r="I42" s="8"/>
      <c r="J42" s="8"/>
      <c r="K42" s="42"/>
    </row>
    <row r="43" spans="2:11" ht="15" customHeight="1">
      <c r="B43" s="15"/>
      <c r="C43" s="17" t="s">
        <v>4</v>
      </c>
      <c r="D43" s="5"/>
      <c r="E43" s="5"/>
      <c r="F43" s="5"/>
      <c r="G43" s="5"/>
      <c r="H43" s="5"/>
      <c r="I43" s="5">
        <v>9340460</v>
      </c>
      <c r="J43" s="5">
        <f t="shared" si="2"/>
        <v>9340460</v>
      </c>
      <c r="K43" s="42">
        <v>9477613</v>
      </c>
    </row>
    <row r="44" spans="2:11" ht="15" customHeight="1">
      <c r="B44" s="15"/>
      <c r="C44" s="17" t="s">
        <v>17</v>
      </c>
      <c r="D44" s="5"/>
      <c r="E44" s="5"/>
      <c r="F44" s="5"/>
      <c r="G44" s="5"/>
      <c r="H44" s="5"/>
      <c r="I44" s="5">
        <v>1180000</v>
      </c>
      <c r="J44" s="5">
        <f t="shared" si="2"/>
        <v>1180000</v>
      </c>
      <c r="K44" s="42">
        <v>1344090</v>
      </c>
    </row>
    <row r="45" spans="2:11" ht="15" customHeight="1">
      <c r="B45" s="15"/>
      <c r="C45" s="17" t="s">
        <v>18</v>
      </c>
      <c r="D45" s="5"/>
      <c r="E45" s="5"/>
      <c r="F45" s="5"/>
      <c r="G45" s="5"/>
      <c r="H45" s="5"/>
      <c r="I45" s="5">
        <v>101000</v>
      </c>
      <c r="J45" s="5">
        <f t="shared" si="2"/>
        <v>101000</v>
      </c>
      <c r="K45" s="42">
        <v>101808</v>
      </c>
    </row>
    <row r="46" spans="2:11" ht="15" customHeight="1">
      <c r="B46" s="15"/>
      <c r="C46" s="24" t="s">
        <v>16</v>
      </c>
      <c r="D46" s="4"/>
      <c r="E46" s="4"/>
      <c r="F46" s="4"/>
      <c r="G46" s="4"/>
      <c r="H46" s="4"/>
      <c r="I46" s="4">
        <v>30000</v>
      </c>
      <c r="J46" s="4">
        <f t="shared" si="2"/>
        <v>30000</v>
      </c>
      <c r="K46" s="42">
        <v>10540</v>
      </c>
    </row>
    <row r="47" spans="2:11" ht="15" customHeight="1">
      <c r="B47" s="15"/>
      <c r="C47" s="17" t="s">
        <v>5</v>
      </c>
      <c r="D47" s="5"/>
      <c r="E47" s="5"/>
      <c r="F47" s="5"/>
      <c r="G47" s="5"/>
      <c r="H47" s="5"/>
      <c r="I47" s="5">
        <v>160000</v>
      </c>
      <c r="J47" s="5">
        <f t="shared" si="2"/>
        <v>160000</v>
      </c>
      <c r="K47" s="42">
        <v>316210</v>
      </c>
    </row>
    <row r="48" spans="2:11" ht="15" customHeight="1">
      <c r="B48" s="15"/>
      <c r="C48" s="17" t="s">
        <v>6</v>
      </c>
      <c r="D48" s="5"/>
      <c r="E48" s="5"/>
      <c r="F48" s="5"/>
      <c r="G48" s="5"/>
      <c r="H48" s="5"/>
      <c r="I48" s="5">
        <v>280000</v>
      </c>
      <c r="J48" s="5">
        <f t="shared" si="2"/>
        <v>280000</v>
      </c>
      <c r="K48" s="42">
        <v>386286</v>
      </c>
    </row>
    <row r="49" spans="2:11" ht="15" customHeight="1">
      <c r="B49" s="15"/>
      <c r="C49" s="17" t="s">
        <v>8</v>
      </c>
      <c r="D49" s="5"/>
      <c r="E49" s="5"/>
      <c r="F49" s="5"/>
      <c r="G49" s="5"/>
      <c r="H49" s="5"/>
      <c r="I49" s="5">
        <v>180000</v>
      </c>
      <c r="J49" s="5">
        <f t="shared" si="2"/>
        <v>180000</v>
      </c>
      <c r="K49" s="42">
        <v>68312</v>
      </c>
    </row>
    <row r="50" spans="2:11" ht="15" customHeight="1">
      <c r="B50" s="15"/>
      <c r="C50" s="17" t="s">
        <v>9</v>
      </c>
      <c r="D50" s="5"/>
      <c r="E50" s="5"/>
      <c r="F50" s="5"/>
      <c r="G50" s="5"/>
      <c r="H50" s="5"/>
      <c r="I50" s="5">
        <v>58000</v>
      </c>
      <c r="J50" s="5">
        <f t="shared" si="2"/>
        <v>58000</v>
      </c>
      <c r="K50" s="42">
        <v>219976</v>
      </c>
    </row>
    <row r="51" spans="2:11" ht="15" customHeight="1">
      <c r="B51" s="15"/>
      <c r="C51" s="17" t="s">
        <v>10</v>
      </c>
      <c r="D51" s="5"/>
      <c r="E51" s="5"/>
      <c r="F51" s="5"/>
      <c r="G51" s="5"/>
      <c r="H51" s="5"/>
      <c r="I51" s="5">
        <v>495000</v>
      </c>
      <c r="J51" s="5">
        <f t="shared" si="2"/>
        <v>495000</v>
      </c>
      <c r="K51" s="42">
        <v>566304</v>
      </c>
    </row>
    <row r="52" spans="2:11" ht="15" customHeight="1">
      <c r="B52" s="15"/>
      <c r="C52" s="17" t="s">
        <v>13</v>
      </c>
      <c r="D52" s="5"/>
      <c r="E52" s="5"/>
      <c r="F52" s="5"/>
      <c r="G52" s="5"/>
      <c r="H52" s="5"/>
      <c r="I52" s="5">
        <v>440000</v>
      </c>
      <c r="J52" s="5">
        <f t="shared" si="2"/>
        <v>440000</v>
      </c>
      <c r="K52" s="42">
        <v>373760</v>
      </c>
    </row>
    <row r="53" spans="2:11" ht="15" customHeight="1">
      <c r="B53" s="15"/>
      <c r="C53" s="17" t="s">
        <v>20</v>
      </c>
      <c r="D53" s="5"/>
      <c r="E53" s="5"/>
      <c r="F53" s="5"/>
      <c r="G53" s="5"/>
      <c r="H53" s="5"/>
      <c r="I53" s="5">
        <v>485000</v>
      </c>
      <c r="J53" s="5">
        <f t="shared" si="2"/>
        <v>485000</v>
      </c>
      <c r="K53" s="42">
        <v>644710</v>
      </c>
    </row>
    <row r="54" spans="2:11" ht="15" customHeight="1">
      <c r="B54" s="27"/>
      <c r="C54" s="17" t="s">
        <v>82</v>
      </c>
      <c r="D54" s="8"/>
      <c r="E54" s="8"/>
      <c r="F54" s="8"/>
      <c r="G54" s="8"/>
      <c r="H54" s="8"/>
      <c r="I54" s="8">
        <v>100000</v>
      </c>
      <c r="J54" s="5">
        <f t="shared" si="2"/>
        <v>100000</v>
      </c>
      <c r="K54" s="42">
        <v>63800</v>
      </c>
    </row>
    <row r="55" spans="2:11" ht="15" customHeight="1" thickBot="1">
      <c r="B55" s="18"/>
      <c r="C55" s="19" t="s">
        <v>14</v>
      </c>
      <c r="D55" s="20"/>
      <c r="E55" s="20"/>
      <c r="F55" s="20"/>
      <c r="G55" s="20"/>
      <c r="H55" s="20"/>
      <c r="I55" s="8">
        <v>70000</v>
      </c>
      <c r="J55" s="5">
        <f t="shared" si="2"/>
        <v>70000</v>
      </c>
      <c r="K55" s="42">
        <v>259322</v>
      </c>
    </row>
    <row r="56" spans="2:11" ht="15" customHeight="1" thickTop="1" thickBot="1">
      <c r="B56" s="57" t="s">
        <v>19</v>
      </c>
      <c r="C56" s="57"/>
      <c r="D56" s="9">
        <f>SUM(D28:D55)</f>
        <v>12314877</v>
      </c>
      <c r="E56" s="9">
        <f t="shared" ref="E56:I56" si="3">SUM(E28:E55)</f>
        <v>3775875</v>
      </c>
      <c r="F56" s="9">
        <f t="shared" si="3"/>
        <v>1843638</v>
      </c>
      <c r="G56" s="48">
        <f t="shared" si="3"/>
        <v>5572150</v>
      </c>
      <c r="H56" s="9">
        <f t="shared" si="3"/>
        <v>0</v>
      </c>
      <c r="I56" s="9">
        <f t="shared" si="3"/>
        <v>12919460</v>
      </c>
      <c r="J56" s="9">
        <f>SUM(J28:J55)</f>
        <v>36426000</v>
      </c>
      <c r="K56" s="42">
        <f>SUM(K28:K55)</f>
        <v>39092454</v>
      </c>
    </row>
    <row r="57" spans="2:11" ht="15" customHeight="1" thickTop="1" thickBot="1">
      <c r="B57" s="52" t="s">
        <v>53</v>
      </c>
      <c r="C57" s="52"/>
      <c r="D57" s="34">
        <f>D25-D56</f>
        <v>-1531277</v>
      </c>
      <c r="E57" s="34">
        <f t="shared" ref="E57:I57" si="4">E25-E56</f>
        <v>-1280275</v>
      </c>
      <c r="F57" s="34">
        <f t="shared" si="4"/>
        <v>-1236038</v>
      </c>
      <c r="G57" s="28">
        <f t="shared" si="4"/>
        <v>252850</v>
      </c>
      <c r="H57" s="28">
        <f t="shared" si="4"/>
        <v>0</v>
      </c>
      <c r="I57" s="28">
        <f t="shared" si="4"/>
        <v>3794740</v>
      </c>
      <c r="J57" s="34">
        <f>J25-J56</f>
        <v>0</v>
      </c>
      <c r="K57" s="42">
        <v>3805620</v>
      </c>
    </row>
    <row r="58" spans="2:11" ht="17.25" customHeight="1" thickTop="1">
      <c r="B58" s="59" t="s">
        <v>54</v>
      </c>
      <c r="C58" s="59"/>
      <c r="D58" s="4"/>
      <c r="E58" s="4"/>
      <c r="F58" s="4"/>
      <c r="G58" s="4"/>
      <c r="H58" s="4"/>
      <c r="I58" s="4"/>
      <c r="J58" s="4"/>
      <c r="K58" s="42"/>
    </row>
    <row r="59" spans="2:11" ht="17.25" customHeight="1">
      <c r="B59" s="60" t="s">
        <v>55</v>
      </c>
      <c r="C59" s="60"/>
      <c r="D59" s="5"/>
      <c r="E59" s="5"/>
      <c r="F59" s="5"/>
      <c r="G59" s="5"/>
      <c r="H59" s="5"/>
      <c r="I59" s="5"/>
      <c r="J59" s="5"/>
      <c r="K59" s="42"/>
    </row>
    <row r="60" spans="2:11" ht="17.25" customHeight="1">
      <c r="B60" s="60" t="s">
        <v>56</v>
      </c>
      <c r="C60" s="60"/>
      <c r="D60" s="5"/>
      <c r="E60" s="5"/>
      <c r="F60" s="5"/>
      <c r="G60" s="5"/>
      <c r="H60" s="5"/>
      <c r="I60" s="5"/>
      <c r="J60" s="5"/>
      <c r="K60" s="42"/>
    </row>
    <row r="61" spans="2:11" ht="17.25" customHeight="1">
      <c r="B61" s="60" t="s">
        <v>57</v>
      </c>
      <c r="C61" s="60"/>
      <c r="D61" s="8"/>
      <c r="E61" s="8"/>
      <c r="F61" s="8"/>
      <c r="G61" s="8"/>
      <c r="H61" s="8"/>
      <c r="I61" s="8"/>
      <c r="J61" s="8"/>
      <c r="K61" s="42"/>
    </row>
    <row r="62" spans="2:11" ht="16.5" customHeight="1">
      <c r="B62" s="51" t="s">
        <v>58</v>
      </c>
      <c r="C62" s="51"/>
      <c r="D62" s="29">
        <f t="shared" ref="D62:I62" si="5">D57</f>
        <v>-1531277</v>
      </c>
      <c r="E62" s="29">
        <f t="shared" si="5"/>
        <v>-1280275</v>
      </c>
      <c r="F62" s="29">
        <f t="shared" si="5"/>
        <v>-1236038</v>
      </c>
      <c r="G62" s="29">
        <f t="shared" si="5"/>
        <v>252850</v>
      </c>
      <c r="H62" s="29">
        <f t="shared" si="5"/>
        <v>0</v>
      </c>
      <c r="I62" s="5">
        <f t="shared" si="5"/>
        <v>3794740</v>
      </c>
      <c r="J62" s="5">
        <f>SUM(D62:I62)</f>
        <v>0</v>
      </c>
      <c r="K62" s="42">
        <v>3805620</v>
      </c>
    </row>
    <row r="63" spans="2:11" ht="16.5" customHeight="1">
      <c r="B63" s="51" t="s">
        <v>59</v>
      </c>
      <c r="C63" s="51"/>
      <c r="D63" s="4"/>
      <c r="E63" s="4"/>
      <c r="F63" s="4"/>
      <c r="G63" s="4"/>
      <c r="H63" s="4"/>
      <c r="I63" s="4"/>
      <c r="J63" s="4"/>
      <c r="K63" s="42"/>
    </row>
    <row r="64" spans="2:11" ht="16.5" customHeight="1">
      <c r="B64" s="51" t="s">
        <v>60</v>
      </c>
      <c r="C64" s="51"/>
      <c r="D64" s="5"/>
      <c r="E64" s="5"/>
      <c r="F64" s="5"/>
      <c r="G64" s="5"/>
      <c r="H64" s="5"/>
      <c r="I64" s="5"/>
      <c r="J64" s="5"/>
      <c r="K64" s="42"/>
    </row>
    <row r="65" spans="2:11" ht="16.5" customHeight="1">
      <c r="B65" s="51" t="s">
        <v>61</v>
      </c>
      <c r="C65" s="51"/>
      <c r="D65" s="5"/>
      <c r="E65" s="5"/>
      <c r="F65" s="5"/>
      <c r="G65" s="5"/>
      <c r="H65" s="5"/>
      <c r="I65" s="5"/>
      <c r="J65" s="5"/>
      <c r="K65" s="42"/>
    </row>
    <row r="66" spans="2:11" ht="16.5" customHeight="1">
      <c r="B66" s="51" t="s">
        <v>62</v>
      </c>
      <c r="C66" s="51"/>
      <c r="D66" s="5"/>
      <c r="E66" s="5"/>
      <c r="F66" s="5"/>
      <c r="G66" s="5"/>
      <c r="H66" s="5"/>
      <c r="I66" s="5"/>
      <c r="J66" s="5"/>
      <c r="K66" s="42"/>
    </row>
    <row r="67" spans="2:11" ht="16.5" customHeight="1">
      <c r="B67" s="51" t="s">
        <v>63</v>
      </c>
      <c r="C67" s="51"/>
      <c r="D67" s="5"/>
      <c r="E67" s="5"/>
      <c r="F67" s="5"/>
      <c r="G67" s="5"/>
      <c r="H67" s="5"/>
      <c r="I67" s="5"/>
      <c r="J67" s="5"/>
      <c r="K67" s="42"/>
    </row>
    <row r="68" spans="2:11" ht="16.5" customHeight="1">
      <c r="B68" s="30" t="s">
        <v>64</v>
      </c>
      <c r="C68" s="30"/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42">
        <v>0</v>
      </c>
    </row>
    <row r="69" spans="2:11" ht="15.75" customHeight="1">
      <c r="B69" s="30" t="s">
        <v>65</v>
      </c>
      <c r="C69" s="30"/>
      <c r="D69" s="8"/>
      <c r="E69" s="8"/>
      <c r="F69" s="8"/>
      <c r="G69" s="8"/>
      <c r="H69" s="8"/>
      <c r="I69" s="8"/>
      <c r="J69" s="8">
        <v>0</v>
      </c>
      <c r="K69" s="42">
        <v>0</v>
      </c>
    </row>
    <row r="70" spans="2:11" ht="15.75" customHeight="1">
      <c r="B70" s="15" t="s">
        <v>75</v>
      </c>
      <c r="C70" s="17"/>
      <c r="D70" s="8"/>
      <c r="E70" s="8"/>
      <c r="F70" s="8"/>
      <c r="G70" s="8">
        <v>200000</v>
      </c>
      <c r="H70" s="8"/>
      <c r="I70" s="8"/>
      <c r="J70" s="8">
        <f>SUM(D70:I70)</f>
        <v>200000</v>
      </c>
      <c r="K70" s="42">
        <v>195300</v>
      </c>
    </row>
    <row r="71" spans="2:11" ht="15.75" customHeight="1">
      <c r="B71" s="30" t="s">
        <v>66</v>
      </c>
      <c r="C71" s="30"/>
      <c r="D71" s="29">
        <f t="shared" ref="D71:I71" si="6">D62</f>
        <v>-1531277</v>
      </c>
      <c r="E71" s="29">
        <f t="shared" si="6"/>
        <v>-1280275</v>
      </c>
      <c r="F71" s="29">
        <f t="shared" si="6"/>
        <v>-1236038</v>
      </c>
      <c r="G71" s="29">
        <f>G62-G70</f>
        <v>52850</v>
      </c>
      <c r="H71" s="29">
        <f t="shared" si="6"/>
        <v>0</v>
      </c>
      <c r="I71" s="5">
        <f t="shared" si="6"/>
        <v>3794740</v>
      </c>
      <c r="J71" s="5">
        <f>SUM(D71:I71)</f>
        <v>-200000</v>
      </c>
      <c r="K71" s="42" t="s">
        <v>83</v>
      </c>
    </row>
    <row r="72" spans="2:11" ht="15.75" customHeight="1">
      <c r="B72" s="30" t="s">
        <v>67</v>
      </c>
      <c r="C72" s="30"/>
      <c r="D72" s="5">
        <v>-2330138</v>
      </c>
      <c r="E72" s="5">
        <v>-17612035</v>
      </c>
      <c r="F72" s="5">
        <v>-11160806</v>
      </c>
      <c r="G72" s="47">
        <v>9006293</v>
      </c>
      <c r="H72" s="5">
        <v>-248158</v>
      </c>
      <c r="I72" s="5">
        <v>56591502</v>
      </c>
      <c r="J72" s="5">
        <v>39121525</v>
      </c>
      <c r="K72" s="42">
        <v>35851078</v>
      </c>
    </row>
    <row r="73" spans="2:11" ht="15.75" customHeight="1">
      <c r="B73" s="30" t="s">
        <v>68</v>
      </c>
      <c r="C73" s="30"/>
      <c r="D73" s="29">
        <f t="shared" ref="D73:I73" si="7">D71+D72</f>
        <v>-3861415</v>
      </c>
      <c r="E73" s="29">
        <f t="shared" si="7"/>
        <v>-18892310</v>
      </c>
      <c r="F73" s="29">
        <f t="shared" si="7"/>
        <v>-12396844</v>
      </c>
      <c r="G73" s="29">
        <f t="shared" si="7"/>
        <v>9059143</v>
      </c>
      <c r="H73" s="29">
        <f t="shared" si="7"/>
        <v>-248158</v>
      </c>
      <c r="I73" s="29">
        <f t="shared" si="7"/>
        <v>60386242</v>
      </c>
      <c r="J73" s="5">
        <f>SUM(D73:I73)</f>
        <v>34046658</v>
      </c>
      <c r="K73" s="42">
        <v>34246658</v>
      </c>
    </row>
    <row r="74" spans="2:11" ht="15.75" customHeight="1">
      <c r="B74" s="31" t="s">
        <v>69</v>
      </c>
      <c r="C74" s="30"/>
      <c r="D74" s="4"/>
      <c r="E74" s="4"/>
      <c r="F74" s="4"/>
      <c r="G74" s="4"/>
      <c r="H74" s="4"/>
      <c r="I74" s="4"/>
      <c r="J74" s="4"/>
      <c r="K74" s="42"/>
    </row>
    <row r="75" spans="2:11" ht="15.75" customHeight="1">
      <c r="B75" s="30" t="s">
        <v>70</v>
      </c>
      <c r="C75" s="30"/>
      <c r="D75" s="5"/>
      <c r="E75" s="5"/>
      <c r="F75" s="5"/>
      <c r="G75" s="5"/>
      <c r="H75" s="5"/>
      <c r="I75" s="5"/>
      <c r="J75" s="5"/>
      <c r="K75" s="42"/>
    </row>
    <row r="76" spans="2:11" ht="15.75" customHeight="1">
      <c r="B76" s="30" t="s">
        <v>71</v>
      </c>
      <c r="C76" s="30"/>
      <c r="D76" s="5"/>
      <c r="E76" s="5"/>
      <c r="F76" s="5"/>
      <c r="G76" s="5"/>
      <c r="H76" s="5"/>
      <c r="I76" s="5"/>
      <c r="J76" s="5"/>
      <c r="K76" s="42"/>
    </row>
    <row r="77" spans="2:11" ht="15.75" customHeight="1">
      <c r="B77" s="30" t="s">
        <v>72</v>
      </c>
      <c r="C77" s="30"/>
      <c r="D77" s="5"/>
      <c r="E77" s="5"/>
      <c r="F77" s="5"/>
      <c r="G77" s="5"/>
      <c r="H77" s="5"/>
      <c r="I77" s="5"/>
      <c r="J77" s="5"/>
      <c r="K77" s="42"/>
    </row>
    <row r="78" spans="2:11" ht="15.75" customHeight="1">
      <c r="B78" s="30" t="s">
        <v>73</v>
      </c>
      <c r="C78" s="30"/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42"/>
    </row>
    <row r="79" spans="2:11" ht="22.5" customHeight="1">
      <c r="B79" s="31" t="s">
        <v>74</v>
      </c>
      <c r="C79" s="30"/>
      <c r="D79" s="5">
        <f t="shared" ref="D79:J79" si="8">D73</f>
        <v>-3861415</v>
      </c>
      <c r="E79" s="5">
        <f t="shared" si="8"/>
        <v>-18892310</v>
      </c>
      <c r="F79" s="5">
        <f t="shared" si="8"/>
        <v>-12396844</v>
      </c>
      <c r="G79" s="5">
        <f t="shared" si="8"/>
        <v>9059143</v>
      </c>
      <c r="H79" s="5">
        <f t="shared" si="8"/>
        <v>-248158</v>
      </c>
      <c r="I79" s="5">
        <f t="shared" si="8"/>
        <v>60386242</v>
      </c>
      <c r="J79" s="37">
        <f t="shared" si="8"/>
        <v>34046658</v>
      </c>
      <c r="K79" s="42">
        <v>34246658</v>
      </c>
    </row>
    <row r="80" spans="2:11" ht="14.25">
      <c r="B80" s="32"/>
      <c r="C80" s="32"/>
      <c r="D80" s="32"/>
      <c r="E80" s="32"/>
      <c r="F80" s="32"/>
      <c r="G80" s="32"/>
      <c r="H80" s="32"/>
      <c r="I80" s="32"/>
      <c r="J80" s="37"/>
    </row>
    <row r="81" spans="10:10" ht="14.25">
      <c r="J81" s="37"/>
    </row>
  </sheetData>
  <mergeCells count="22">
    <mergeCell ref="J3:J5"/>
    <mergeCell ref="B6:C6"/>
    <mergeCell ref="B57:C57"/>
    <mergeCell ref="B3:C5"/>
    <mergeCell ref="D3:F3"/>
    <mergeCell ref="G3:H3"/>
    <mergeCell ref="I3:I5"/>
    <mergeCell ref="B7:C7"/>
    <mergeCell ref="B8:C8"/>
    <mergeCell ref="B25:C25"/>
    <mergeCell ref="B26:C26"/>
    <mergeCell ref="B56:C56"/>
    <mergeCell ref="B64:C64"/>
    <mergeCell ref="B65:C65"/>
    <mergeCell ref="B66:C66"/>
    <mergeCell ref="B67:C67"/>
    <mergeCell ref="B58:C58"/>
    <mergeCell ref="B59:C59"/>
    <mergeCell ref="B60:C60"/>
    <mergeCell ref="B61:C61"/>
    <mergeCell ref="B62:C62"/>
    <mergeCell ref="B63:C63"/>
  </mergeCells>
  <phoneticPr fontId="5"/>
  <pageMargins left="3.937007874015748E-2" right="3.937007874015748E-2" top="0.35433070866141736" bottom="0.35433070866141736" header="0" footer="0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R7予算 (案)3月理事会用   (修正) （R7.5.2)</vt:lpstr>
      <vt:lpstr>R7予算 (案)3月理事会用   (修正)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iwasaki_office</dc:creator>
  <cp:lastModifiedBy>user1</cp:lastModifiedBy>
  <cp:lastPrinted>2025-05-02T02:42:42Z</cp:lastPrinted>
  <dcterms:created xsi:type="dcterms:W3CDTF">2012-07-10T09:25:35Z</dcterms:created>
  <dcterms:modified xsi:type="dcterms:W3CDTF">2025-05-28T00:30:28Z</dcterms:modified>
</cp:coreProperties>
</file>